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6" activeTab="13"/>
  </bookViews>
  <sheets>
    <sheet name="1.sz.mell." sheetId="1" r:id="rId1"/>
    <sheet name="2.1.sz.mell  " sheetId="2" r:id="rId2"/>
    <sheet name="2.2.sz.mell  " sheetId="3" r:id="rId3"/>
    <sheet name="3.sz.mell.  " sheetId="4" r:id="rId4"/>
    <sheet name="4.sz.mell." sheetId="5" r:id="rId5"/>
    <sheet name="5.sz.mell." sheetId="6" r:id="rId6"/>
    <sheet name="6.sz.mell." sheetId="7" r:id="rId7"/>
    <sheet name="7.sz.mell." sheetId="8" r:id="rId8"/>
    <sheet name="8.sz.mell." sheetId="9" r:id="rId9"/>
    <sheet name="9. sz. mell. " sheetId="10" r:id="rId10"/>
    <sheet name="10. sz. mell. " sheetId="11" r:id="rId11"/>
    <sheet name="11. sz. mell" sheetId="12" r:id="rId12"/>
    <sheet name="11.1. sz. mell" sheetId="13" r:id="rId13"/>
    <sheet name="Munka1" sheetId="14" r:id="rId14"/>
    <sheet name="12.sz.mell." sheetId="15" r:id="rId15"/>
    <sheet name="1. sz tájékoztató t." sheetId="16" r:id="rId16"/>
    <sheet name="2. sz tájékoztató t" sheetId="17" r:id="rId17"/>
    <sheet name="3. sz tájékoztató t." sheetId="18" r:id="rId18"/>
    <sheet name="4.sz tájékoztató t." sheetId="19" r:id="rId19"/>
  </sheets>
  <definedNames>
    <definedName name="_xlnm.Print_Titles" localSheetId="11">'11. sz. mell'!$1:$6</definedName>
    <definedName name="_xlnm.Print_Titles" localSheetId="12">'11.1. sz. mell'!$1:$6</definedName>
    <definedName name="_xlnm.Print_Area" localSheetId="15">'1. sz tájékoztató t.'!$A$1:$E$132</definedName>
    <definedName name="_xlnm.Print_Area" localSheetId="0">'1.sz.mell.'!$A$1:$E$145</definedName>
  </definedNames>
  <calcPr fullCalcOnLoad="1"/>
</workbook>
</file>

<file path=xl/sharedStrings.xml><?xml version="1.0" encoding="utf-8"?>
<sst xmlns="http://schemas.openxmlformats.org/spreadsheetml/2006/main" count="989" uniqueCount="442">
  <si>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</si>
  <si>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</si>
  <si>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</si>
  <si>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</si>
  <si>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</si>
  <si>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</si>
  <si>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</si>
  <si>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</si>
  <si>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</si>
  <si>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</si>
  <si>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</si>
  <si>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</si>
  <si>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</si>
  <si>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</si>
  <si>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</si>
  <si>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</si>
  <si>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</si>
  <si>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</si>
  <si>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</si>
  <si>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</si>
  <si>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</si>
  <si>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</si>
  <si>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</si>
  <si>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</si>
  <si>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</si>
  <si>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</si>
  <si>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</si>
  <si>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</si>
  <si>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</si>
  <si>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</si>
  <si>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</si>
  <si>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</si>
  <si>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</si>
  <si>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</si>
  <si>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</si>
  <si>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</si>
  <si>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</si>
  <si>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</si>
  <si>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</si>
  <si>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</si>
  <si>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</si>
  <si>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</si>
  <si>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</si>
  <si>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</si>
  <si>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</si>
  <si>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</si>
  <si>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</si>
  <si>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</si>
  <si>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</si>
  <si>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</si>
  <si>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</si>
  <si>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</si>
  <si>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</si>
  <si>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</si>
  <si>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</si>
  <si>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</si>
  <si>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</si>
  <si>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Munkaadókat terhelő járulék</t>
  </si>
  <si>
    <t>Dologi kiadások</t>
  </si>
  <si>
    <t>Kiadás vonzata évenként</t>
  </si>
  <si>
    <t>Sor-
szám</t>
  </si>
  <si>
    <t>............................</t>
  </si>
  <si>
    <t>Tárgyi eszközök, immateriális javak értékesítése</t>
  </si>
  <si>
    <t>Illetékek</t>
  </si>
  <si>
    <t>Előző évi pénzmaradvány igénybevétele</t>
  </si>
  <si>
    <t>Támogatások, kiegészítések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</si>
  <si>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</si>
  <si>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</si>
  <si>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</si>
  <si>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</si>
  <si>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</si>
  <si>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</si>
  <si>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</si>
  <si>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</si>
  <si>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</si>
  <si>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</si>
  <si>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</si>
  <si>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</si>
  <si>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</si>
  <si>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</si>
  <si>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</si>
  <si>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</si>
  <si>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</si>
  <si>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</si>
  <si>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</si>
  <si>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</si>
  <si>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</si>
  <si>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</si>
  <si>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</si>
  <si>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</si>
  <si>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</si>
  <si>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</si>
  <si>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</si>
  <si>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</si>
  <si>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</si>
  <si>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</si>
  <si>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</si>
  <si>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</si>
  <si>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</si>
  <si>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</si>
  <si>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</si>
  <si>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</si>
  <si>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</si>
  <si>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</si>
  <si>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</si>
  <si>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</si>
  <si>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</si>
  <si>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</si>
  <si>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</si>
  <si>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</si>
  <si>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</si>
  <si>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</si>
  <si>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</si>
  <si>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</si>
  <si>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 xml:space="preserve">Egyéb </t>
  </si>
  <si>
    <t>Támogatott szervezet neve</t>
  </si>
  <si>
    <t>Támogatás célja</t>
  </si>
  <si>
    <t>Támogatás összge 
(E Ft)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</si>
  <si>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</si>
  <si>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</si>
  <si>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</si>
  <si>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</si>
  <si>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</si>
  <si>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</si>
  <si>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</si>
  <si>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</si>
  <si>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</si>
  <si>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</si>
  <si>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</si>
  <si>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</si>
  <si>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</si>
  <si>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</si>
  <si>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</si>
  <si>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</si>
  <si>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</si>
  <si>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</si>
  <si>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</si>
  <si>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</si>
  <si>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</si>
  <si>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</si>
  <si>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</si>
  <si>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</si>
  <si>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</si>
  <si>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</si>
  <si>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</si>
  <si>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</si>
  <si>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</si>
  <si>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</si>
  <si>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</si>
  <si>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</si>
  <si>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</si>
  <si>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</si>
  <si>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</si>
  <si>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</si>
  <si>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</si>
  <si>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</si>
  <si>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</si>
  <si>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</si>
  <si>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</si>
  <si>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</si>
  <si>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</si>
  <si>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</si>
  <si>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</si>
  <si>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</si>
  <si>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</si>
  <si>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</si>
  <si>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</si>
  <si>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</si>
  <si>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</si>
  <si>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</si>
  <si>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</si>
  <si>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Működési célú kölcsön visszatérítése, igénybevétele</t>
  </si>
  <si>
    <t>2012.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</si>
  <si>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</si>
  <si>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</si>
  <si>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</si>
  <si>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</si>
  <si>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</si>
  <si>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</si>
  <si>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</si>
  <si>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</si>
  <si>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</si>
  <si>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</si>
  <si>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</si>
  <si>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</si>
  <si>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</si>
  <si>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</si>
  <si>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</si>
  <si>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</si>
  <si>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</si>
  <si>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</si>
  <si>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</si>
  <si>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</si>
  <si>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</si>
  <si>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</si>
  <si>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</si>
  <si>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</si>
  <si>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</si>
  <si>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</si>
  <si>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</si>
  <si>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</si>
  <si>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</si>
  <si>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</si>
  <si>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</si>
  <si>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</si>
  <si>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</si>
  <si>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</si>
  <si>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</si>
  <si>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</si>
  <si>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</si>
  <si>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</si>
  <si>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</si>
  <si>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</si>
  <si>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</si>
  <si>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</si>
  <si>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</si>
  <si>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</si>
  <si>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t>7.3.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</si>
  <si>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</si>
  <si>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</si>
  <si>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</si>
  <si>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</si>
  <si>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</si>
  <si>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</si>
  <si>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</si>
  <si>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</si>
  <si>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</si>
  <si>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</si>
  <si>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</si>
  <si>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</si>
  <si>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</si>
  <si>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</si>
  <si>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</si>
  <si>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</si>
  <si>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</si>
  <si>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</si>
  <si>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</si>
  <si>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</si>
  <si>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</si>
  <si>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</si>
  <si>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</si>
  <si>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</si>
  <si>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</si>
  <si>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</si>
  <si>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</si>
  <si>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</si>
  <si>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</si>
  <si>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</si>
  <si>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</si>
  <si>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</si>
  <si>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</si>
  <si>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</si>
  <si>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</si>
  <si>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</si>
  <si>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</si>
  <si>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t>Munkaadókat terhelő járulékok és szociális hozzájárulási adó</t>
  </si>
  <si>
    <t>Ellátottak pénzbeli juttatásai</t>
  </si>
  <si>
    <t>Egyéb működési célú kiadások</t>
  </si>
  <si>
    <t>1.13.</t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</si>
  <si>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</si>
  <si>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</si>
  <si>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</si>
  <si>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</si>
  <si>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</si>
  <si>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</si>
  <si>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</si>
  <si>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</si>
  <si>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</si>
  <si>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</si>
  <si>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</si>
  <si>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</si>
  <si>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</si>
  <si>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</si>
  <si>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</si>
  <si>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</si>
  <si>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</si>
  <si>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</si>
  <si>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</si>
  <si>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</si>
  <si>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</si>
  <si>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</si>
  <si>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</si>
  <si>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</si>
  <si>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</si>
  <si>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</si>
  <si>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</si>
  <si>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</si>
  <si>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</si>
  <si>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</si>
  <si>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</si>
  <si>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</si>
  <si>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</si>
  <si>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</si>
  <si>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</si>
  <si>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</si>
  <si>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</si>
  <si>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</si>
  <si>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</si>
  <si>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</si>
  <si>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</si>
  <si>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</si>
  <si>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</si>
  <si>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</si>
  <si>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</si>
  <si>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</si>
  <si>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</si>
  <si>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</si>
  <si>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</si>
  <si>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</si>
  <si>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</si>
  <si>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</si>
  <si>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</si>
  <si>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</si>
  <si>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</si>
  <si>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</si>
  <si>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</si>
  <si>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</si>
  <si>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</si>
  <si>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</si>
  <si>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</si>
  <si>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</si>
  <si>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</si>
  <si>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Finanszírozási célú bevételek (16+…+24)</t>
  </si>
  <si>
    <t>Finanszírozási célú kiadások (14+…+24)</t>
  </si>
  <si>
    <t>KIADÁSOK ÖSSZESEN (13+25)</t>
  </si>
  <si>
    <t>BEVÉTELEK ÖSSZESEN (13+14+15+25)</t>
  </si>
  <si>
    <t>Kezességvállalással kapcsolatos megtérülés</t>
  </si>
  <si>
    <t>Kamatbevétel</t>
  </si>
  <si>
    <t>2014.</t>
  </si>
  <si>
    <t>2014. 
után</t>
  </si>
  <si>
    <t>Nem kötelező!</t>
  </si>
  <si>
    <t>2013. után</t>
  </si>
  <si>
    <t>Önkormányzaton kívüli EU-s projektekhez történő hozzájárulás 2012. évi előirányzat</t>
  </si>
  <si>
    <t>Feladat megnevezése</t>
  </si>
  <si>
    <t>Költségvetési szerv megnevezése</t>
  </si>
  <si>
    <t>Száma</t>
  </si>
  <si>
    <t>I. Önkormányzatok működési bevételei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</si>
  <si>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</si>
  <si>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</si>
  <si>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</si>
  <si>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</si>
  <si>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</si>
  <si>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</si>
  <si>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</si>
  <si>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</si>
  <si>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</si>
  <si>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</si>
  <si>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</si>
  <si>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</si>
  <si>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</si>
  <si>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</si>
  <si>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</si>
  <si>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</si>
  <si>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</si>
  <si>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</si>
  <si>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</si>
  <si>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</si>
  <si>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</si>
  <si>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</si>
  <si>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</si>
  <si>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</si>
  <si>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</si>
  <si>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</si>
  <si>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t>EU-s forrásból finansz. támogatással megv. pr., projektek önk. hozzájárulásának kiadásai</t>
  </si>
  <si>
    <t>III. Kölcsön</t>
  </si>
  <si>
    <t>Önkormányzati hivatal</t>
  </si>
  <si>
    <t>KIADÁSOK ÖSSZESEN: (1+2+3)</t>
  </si>
  <si>
    <t>2012. előtti kifizetés</t>
  </si>
  <si>
    <t>Működési célú pénzügyi műveletek kiadásai
(hiteltörlesztés, értékpapír vásárlás, stb.)</t>
  </si>
  <si>
    <t>Felhalmozási célú pénzügyi műveletek kiadásai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</si>
  <si>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</si>
  <si>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</si>
  <si>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</si>
  <si>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Egyéb felhalmozási célú támogatásértékű bevétel</t>
  </si>
  <si>
    <t>Költségvetési szerv neve:</t>
  </si>
  <si>
    <t>Költségvetési szerv számlaszáma:</t>
  </si>
  <si>
    <t>Éves eredeti kiadási előirányzat: …………… ezer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</si>
  <si>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</si>
  <si>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</si>
  <si>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</si>
  <si>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</si>
  <si>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</si>
  <si>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</si>
  <si>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</si>
  <si>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</si>
  <si>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</si>
  <si>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</si>
  <si>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</si>
  <si>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</si>
  <si>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......................, 2012. .......................... hó ..... nap</t>
  </si>
  <si>
    <t>Önkormányzat</t>
  </si>
  <si>
    <t>megnevezése</t>
  </si>
  <si>
    <t>III. Támogatások,  kiegészítések (5.1.+…+5.8.)</t>
  </si>
  <si>
    <t>BEVÉTELEK ÖSSZESEN (10+11+12)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</si>
  <si>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</si>
  <si>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</si>
  <si>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</si>
  <si>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</si>
  <si>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KIADÁSOK ÖSSZESEN: (6+7)</t>
  </si>
  <si>
    <t>VIII. Pénzmaradvány, vállalkozási tevékenység maradványa (12.1.+12.2.)</t>
  </si>
  <si>
    <t>Önkormányzatok működési bevételei</t>
  </si>
  <si>
    <r>
      <t xml:space="preserve">I/1. Önkormányzat sajátos működési bevételei </t>
    </r>
    <r>
      <rPr>
        <sz val="11"/>
        <rFont val="Times New Roman CE"/>
        <family val="1"/>
      </rPr>
      <t>(2.1+…+2.6)</t>
    </r>
  </si>
  <si>
    <r>
      <t xml:space="preserve">III. Támogatások, kiegészítések </t>
    </r>
    <r>
      <rPr>
        <sz val="11"/>
        <rFont val="Times New Roman CE"/>
        <family val="1"/>
      </rPr>
      <t>(5.1+…+5.8.)</t>
    </r>
  </si>
  <si>
    <r>
      <t xml:space="preserve">IV. Támogatásértékű bevételek </t>
    </r>
    <r>
      <rPr>
        <sz val="11"/>
        <rFont val="Times New Roman CE"/>
        <family val="1"/>
      </rPr>
      <t>(6.1+6.2)</t>
    </r>
  </si>
  <si>
    <r>
      <t xml:space="preserve">V. Felhalmozási célú bevételek </t>
    </r>
    <r>
      <rPr>
        <sz val="11"/>
        <rFont val="Times New Roman CE"/>
        <family val="1"/>
      </rPr>
      <t>(7.1+…+7.3)</t>
    </r>
  </si>
  <si>
    <r>
      <t xml:space="preserve">VI. Átvett pénzeszközök </t>
    </r>
    <r>
      <rPr>
        <sz val="11"/>
        <rFont val="Times New Roman CE"/>
        <family val="1"/>
      </rPr>
      <t>(8.1+8.2.)</t>
    </r>
  </si>
  <si>
    <r>
      <t xml:space="preserve">I. Működési költségvetés kiadásai </t>
    </r>
    <r>
      <rPr>
        <sz val="11"/>
        <rFont val="Times New Roman CE"/>
        <family val="1"/>
      </rPr>
      <t>(1.1+…+1.5.)</t>
    </r>
  </si>
  <si>
    <r>
      <t xml:space="preserve">II. Felhalmozási költségvetés kiadásai </t>
    </r>
    <r>
      <rPr>
        <sz val="11"/>
        <rFont val="Times New Roman CE"/>
        <family val="1"/>
      </rPr>
      <t>(2.1+…+2.7)</t>
    </r>
  </si>
  <si>
    <r>
      <t xml:space="preserve">IV. Tartalékok </t>
    </r>
    <r>
      <rPr>
        <sz val="11"/>
        <rFont val="Times New Roman CE"/>
        <family val="1"/>
      </rPr>
      <t>(4.1.+4.2.)</t>
    </r>
  </si>
  <si>
    <r>
      <t xml:space="preserve">Finanszírozási célú pénzügyi műveletek egyenlege </t>
    </r>
    <r>
      <rPr>
        <sz val="9"/>
        <rFont val="Times New Roman CE"/>
        <family val="1"/>
      </rPr>
      <t>(1.1 - 1.2) +/-</t>
    </r>
  </si>
  <si>
    <r>
      <t xml:space="preserve">I. Működési költségvetés kiadásai </t>
    </r>
    <r>
      <rPr>
        <sz val="11"/>
        <rFont val="Times New Roman CE"/>
        <family val="0"/>
      </rPr>
      <t>(1.1+…+1.5.)</t>
    </r>
  </si>
  <si>
    <r>
      <t xml:space="preserve">II. Felhalmozási költségvetés kiadásai </t>
    </r>
    <r>
      <rPr>
        <sz val="11"/>
        <rFont val="Times New Roman CE"/>
        <family val="0"/>
      </rPr>
      <t>(2.1+…+2.7)</t>
    </r>
  </si>
  <si>
    <r>
      <t xml:space="preserve">IV. Tartalékok </t>
    </r>
    <r>
      <rPr>
        <sz val="11"/>
        <rFont val="Times New Roman CE"/>
        <family val="0"/>
      </rPr>
      <t>(4.1.+4.2.)</t>
    </r>
  </si>
  <si>
    <r>
      <t xml:space="preserve">II. Felhalmozási költségvetés kiadásai </t>
    </r>
    <r>
      <rPr>
        <sz val="11"/>
        <rFont val="Times New Roman CE"/>
        <family val="0"/>
      </rPr>
      <t>(2.1+…+2.4)</t>
    </r>
  </si>
  <si>
    <t>Áfa visszatérülés</t>
  </si>
  <si>
    <t>2012. évi eredeti előirányzat</t>
  </si>
  <si>
    <t>2012. évi módosított előirányzat</t>
  </si>
  <si>
    <t>14443</t>
  </si>
  <si>
    <t>2012. év</t>
  </si>
  <si>
    <t xml:space="preserve"> - Felhalmozási célú pénzeszközátadás államháztartáson kív.</t>
  </si>
  <si>
    <t>eredeti előirányzat</t>
  </si>
  <si>
    <t>módosított előirányzat</t>
  </si>
  <si>
    <t>30 napon túli elismert tartozásállomány összesen    0   Ft</t>
  </si>
  <si>
    <t>Költségv.szerv</t>
  </si>
  <si>
    <t>EU-s forrásból finansz. támogatással megvalósuló programok</t>
  </si>
  <si>
    <t>Közoktatási feladatok</t>
  </si>
  <si>
    <t>Perczel Mór Általános Iskola és Óvoda</t>
  </si>
  <si>
    <t xml:space="preserve">Igazgatási feladatok </t>
  </si>
  <si>
    <t>Egyéb sajátos bevétel</t>
  </si>
  <si>
    <t>Kiszámlázott termékek ÁFA-ja</t>
  </si>
  <si>
    <t>Előző évek működési célú pénzmaradványa</t>
  </si>
  <si>
    <t>Eredeti előirányzat</t>
  </si>
  <si>
    <t>Módosított előirányzat</t>
  </si>
  <si>
    <t>Teljesítés</t>
  </si>
  <si>
    <t>14517</t>
  </si>
  <si>
    <t xml:space="preserve">                           Cikó Község Önkormányzata        </t>
  </si>
  <si>
    <t>378</t>
  </si>
  <si>
    <t xml:space="preserve">2.2. melléklet a 2/2012.(III.2) önkormányzati rendelethez     </t>
  </si>
  <si>
    <t xml:space="preserve">2.1. melléklet a 2/2012.(III.2.) önkormányzati rendelethez     </t>
  </si>
  <si>
    <t>11.1. melléklet a 2/2012 (III.2.) számú önkormányzati rendelethez</t>
  </si>
  <si>
    <t>11.2. melléklet a "2/2012. (III.2. számú önkormányzati rendelethez</t>
  </si>
  <si>
    <t xml:space="preserve">                                                                                                                11.3. melléklet a 2/2012. (III.2.számú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</si>
</sst>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0.00;[Red]0.00"/>
    <numFmt numFmtId="169" formatCode="0;[Red]0"/>
    <numFmt numFmtId="170" formatCode="\1\2\3\8\9"/>
  </numFmts>
  <fonts count="5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8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4" borderId="7" applyNumberFormat="0" applyFont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8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7" borderId="0" applyNumberFormat="0" applyBorder="0" applyAlignment="0" applyProtection="0"/>
    <xf numFmtId="0" fontId="45" fillId="7" borderId="0" applyNumberFormat="0" applyBorder="0" applyAlignment="0" applyProtection="0"/>
    <xf numFmtId="0" fontId="46" fillId="16" borderId="1" applyNumberFormat="0" applyAlignment="0" applyProtection="0"/>
    <xf numFmtId="9" fontId="0" fillId="0" borderId="0" applyFont="0" applyFill="0" applyBorder="0" applyAlignment="0" applyProtection="0"/>
  </cellStyleXfs>
  <cellXfs count="940">
    <xf numFmtId="0" fontId="0" fillId="0" borderId="0" xfId="0" applyAlignment="1">
      <alignment/>
    </xf>
    <xf numFmtId="164" fontId="6" fillId="0" borderId="0" xfId="58" applyNumberFormat="1" applyFont="1" applyFill="1" applyBorder="1" applyAlignment="1" applyProtection="1">
      <alignment vertical="center" wrapText="1"/>
      <protection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9" fillId="0" borderId="24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2"/>
      <protection/>
    </xf>
    <xf numFmtId="0" fontId="17" fillId="0" borderId="27" xfId="58" applyFont="1" applyFill="1" applyBorder="1" applyAlignment="1" applyProtection="1">
      <alignment horizontal="left" vertical="center" wrapText="1" indent="2"/>
      <protection/>
    </xf>
    <xf numFmtId="0" fontId="18" fillId="0" borderId="13" xfId="58" applyFont="1" applyFill="1" applyBorder="1" applyAlignment="1" applyProtection="1">
      <alignment horizontal="left" vertical="center" wrapText="1" inden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0" fontId="15" fillId="0" borderId="24" xfId="58" applyFont="1" applyFill="1" applyBorder="1" applyAlignment="1" applyProtection="1">
      <alignment vertical="center" wrapText="1"/>
      <protection/>
    </xf>
    <xf numFmtId="0" fontId="15" fillId="0" borderId="26" xfId="58" applyFont="1" applyFill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horizontal="left" vertical="center" indent="1"/>
      <protection locked="0"/>
    </xf>
    <xf numFmtId="3" fontId="17" fillId="0" borderId="31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8" xfId="0" applyNumberFormat="1" applyFont="1" applyBorder="1" applyAlignment="1" applyProtection="1">
      <alignment horizontal="right" vertical="center" indent="1"/>
      <protection locked="0"/>
    </xf>
    <xf numFmtId="0" fontId="17" fillId="0" borderId="27" xfId="0" applyFont="1" applyBorder="1" applyAlignment="1" applyProtection="1">
      <alignment horizontal="left" vertical="center" indent="1"/>
      <protection locked="0"/>
    </xf>
    <xf numFmtId="0" fontId="7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7" fillId="0" borderId="24" xfId="59" applyFont="1" applyFill="1" applyBorder="1" applyAlignment="1" applyProtection="1">
      <alignment horizontal="left" vertical="center" indent="1"/>
      <protection/>
    </xf>
    <xf numFmtId="164" fontId="6" fillId="0" borderId="0" xfId="58" applyNumberFormat="1" applyFont="1" applyFill="1" applyBorder="1" applyAlignment="1" applyProtection="1">
      <alignment horizontal="centerContinuous" vertical="center"/>
      <protection/>
    </xf>
    <xf numFmtId="0" fontId="2" fillId="0" borderId="0" xfId="58" applyFill="1">
      <alignment/>
      <protection/>
    </xf>
    <xf numFmtId="0" fontId="7" fillId="0" borderId="32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20" fillId="0" borderId="0" xfId="58" applyFont="1" applyFill="1">
      <alignment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0" fillId="0" borderId="16" xfId="0" applyNumberFormat="1" applyFill="1" applyBorder="1" applyAlignment="1" applyProtection="1">
      <alignment horizontal="center" vertical="center" wrapTex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4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3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4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7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3" xfId="0" applyNumberFormat="1" applyFont="1" applyFill="1" applyBorder="1" applyAlignment="1" applyProtection="1">
      <alignment vertical="center" wrapText="1"/>
      <protection locked="0"/>
    </xf>
    <xf numFmtId="164" fontId="17" fillId="0" borderId="24" xfId="0" applyNumberFormat="1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9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1" xfId="0" applyFont="1" applyFill="1" applyBorder="1" applyAlignment="1" applyProtection="1">
      <alignment vertical="center" wrapTex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8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14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20" xfId="0" applyNumberFormat="1" applyFont="1" applyFill="1" applyBorder="1" applyAlignment="1" applyProtection="1">
      <alignment vertical="center"/>
      <protection locked="0"/>
    </xf>
    <xf numFmtId="3" fontId="17" fillId="0" borderId="27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5" xfId="59" applyFont="1" applyFill="1" applyBorder="1" applyAlignment="1" applyProtection="1">
      <alignment horizontal="center" vertical="center" wrapText="1"/>
      <protection/>
    </xf>
    <xf numFmtId="0" fontId="7" fillId="0" borderId="26" xfId="59" applyFont="1" applyFill="1" applyBorder="1" applyAlignment="1" applyProtection="1">
      <alignment horizontal="center" vertical="center"/>
      <protection/>
    </xf>
    <xf numFmtId="0" fontId="7" fillId="0" borderId="43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0" fontId="17" fillId="0" borderId="10" xfId="59" applyFont="1" applyFill="1" applyBorder="1" applyAlignment="1" applyProtection="1">
      <alignment horizontal="left" vertical="center" indent="1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 locked="0"/>
    </xf>
    <xf numFmtId="0" fontId="17" fillId="0" borderId="19" xfId="59" applyFont="1" applyFill="1" applyBorder="1" applyAlignment="1" applyProtection="1">
      <alignment horizontal="left" vertical="center" indent="1"/>
      <protection/>
    </xf>
    <xf numFmtId="0" fontId="15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18" borderId="24" xfId="0" applyNumberFormat="1" applyFont="1" applyFill="1" applyBorder="1" applyAlignment="1" applyProtection="1">
      <alignment vertical="center" wrapText="1"/>
      <protection/>
    </xf>
    <xf numFmtId="164" fontId="7" fillId="18" borderId="24" xfId="0" applyNumberFormat="1" applyFont="1" applyFill="1" applyBorder="1" applyAlignment="1" applyProtection="1">
      <alignment vertical="center" wrapText="1"/>
      <protection/>
    </xf>
    <xf numFmtId="164" fontId="0" fillId="18" borderId="44" xfId="0" applyNumberFormat="1" applyFont="1" applyFill="1" applyBorder="1" applyAlignment="1" applyProtection="1">
      <alignment horizontal="left" vertical="center" wrapText="1" indent="2"/>
      <protection/>
    </xf>
    <xf numFmtId="0" fontId="17" fillId="0" borderId="13" xfId="0" applyFont="1" applyFill="1" applyBorder="1" applyAlignment="1" applyProtection="1">
      <alignment vertical="center" wrapText="1"/>
      <protection locked="0"/>
    </xf>
    <xf numFmtId="49" fontId="15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9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2"/>
      <protection/>
    </xf>
    <xf numFmtId="0" fontId="17" fillId="0" borderId="41" xfId="58" applyFont="1" applyFill="1" applyBorder="1" applyAlignment="1" applyProtection="1">
      <alignment horizontal="left" vertical="center" wrapText="1" indent="2"/>
      <protection/>
    </xf>
    <xf numFmtId="0" fontId="6" fillId="0" borderId="0" xfId="58" applyFont="1" applyFill="1">
      <alignment/>
      <protection/>
    </xf>
    <xf numFmtId="164" fontId="20" fillId="0" borderId="0" xfId="0" applyNumberFormat="1" applyFont="1" applyFill="1" applyAlignment="1">
      <alignment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0" fontId="24" fillId="0" borderId="0" xfId="58" applyFont="1" applyFill="1">
      <alignment/>
      <protection/>
    </xf>
    <xf numFmtId="0" fontId="2" fillId="0" borderId="45" xfId="58" applyFill="1" applyBorder="1">
      <alignment/>
      <protection/>
    </xf>
    <xf numFmtId="0" fontId="15" fillId="0" borderId="24" xfId="58" applyFont="1" applyFill="1" applyBorder="1" applyAlignment="1" applyProtection="1">
      <alignment horizontal="left" vertical="center" wrapTex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 applyProtection="1">
      <alignment horizontal="right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27" xfId="58" applyFont="1" applyFill="1" applyBorder="1" applyAlignment="1" applyProtection="1">
      <alignment horizontal="left" vertical="center" wrapText="1" indent="6"/>
      <protection/>
    </xf>
    <xf numFmtId="0" fontId="17" fillId="0" borderId="41" xfId="58" applyFont="1" applyFill="1" applyBorder="1" applyAlignment="1" applyProtection="1">
      <alignment horizontal="left" vertical="center" wrapText="1" indent="6"/>
      <protection/>
    </xf>
    <xf numFmtId="164" fontId="8" fillId="0" borderId="0" xfId="0" applyNumberFormat="1" applyFont="1" applyFill="1" applyAlignment="1">
      <alignment textRotation="180" wrapText="1"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7" fillId="0" borderId="44" xfId="58" applyFont="1" applyFill="1" applyBorder="1" applyAlignment="1" applyProtection="1">
      <alignment horizontal="center" vertical="center" wrapText="1"/>
      <protection/>
    </xf>
    <xf numFmtId="0" fontId="15" fillId="0" borderId="44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 applyBorder="1" applyAlignment="1" applyProtection="1">
      <alignment horizontal="left" indent="1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15" fillId="0" borderId="48" xfId="58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3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2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5" fillId="0" borderId="21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1" xfId="58" applyFont="1" applyFill="1" applyBorder="1" applyAlignment="1" applyProtection="1">
      <alignment horizontal="center" vertical="center" wrapText="1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4" xfId="58" applyFont="1" applyFill="1" applyBorder="1" applyAlignment="1" applyProtection="1">
      <alignment horizontal="center" vertical="center"/>
      <protection/>
    </xf>
    <xf numFmtId="0" fontId="17" fillId="0" borderId="32" xfId="58" applyFont="1" applyFill="1" applyBorder="1" applyAlignment="1" applyProtection="1">
      <alignment horizontal="center" vertical="center"/>
      <protection/>
    </xf>
    <xf numFmtId="0" fontId="17" fillId="0" borderId="21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166" fontId="17" fillId="0" borderId="31" xfId="40" applyNumberFormat="1" applyFont="1" applyFill="1" applyBorder="1" applyAlignment="1" applyProtection="1">
      <alignment/>
      <protection locked="0"/>
    </xf>
    <xf numFmtId="166" fontId="17" fillId="0" borderId="28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166" fontId="17" fillId="0" borderId="32" xfId="40" applyNumberFormat="1" applyFont="1" applyFill="1" applyBorder="1" applyAlignment="1" applyProtection="1">
      <alignment/>
      <protection/>
    </xf>
    <xf numFmtId="0" fontId="17" fillId="0" borderId="14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27" xfId="58" applyFont="1" applyFill="1" applyBorder="1" applyProtection="1">
      <alignment/>
      <protection locked="0"/>
    </xf>
    <xf numFmtId="0" fontId="13" fillId="0" borderId="0" xfId="0" applyFont="1" applyFill="1" applyAlignment="1" applyProtection="1">
      <alignment horizontal="centerContinuous" vertical="center"/>
      <protection/>
    </xf>
    <xf numFmtId="0" fontId="13" fillId="0" borderId="0" xfId="0" applyFont="1" applyFill="1" applyAlignment="1" applyProtection="1">
      <alignment horizontal="centerContinuous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32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left" vertical="center" wrapText="1"/>
      <protection/>
    </xf>
    <xf numFmtId="164" fontId="7" fillId="0" borderId="24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22" fillId="0" borderId="46" xfId="0" applyFont="1" applyFill="1" applyBorder="1" applyAlignment="1" applyProtection="1">
      <alignment horizontal="left" vertical="center" wrapText="1" indent="1"/>
      <protection/>
    </xf>
    <xf numFmtId="0" fontId="22" fillId="0" borderId="15" xfId="0" applyFont="1" applyFill="1" applyBorder="1" applyAlignment="1" applyProtection="1">
      <alignment horizontal="left" vertical="center" wrapText="1" indent="1"/>
      <protection/>
    </xf>
    <xf numFmtId="0" fontId="22" fillId="0" borderId="15" xfId="0" applyFont="1" applyFill="1" applyBorder="1" applyAlignment="1" applyProtection="1">
      <alignment horizontal="left" vertical="center" wrapText="1" indent="8"/>
      <protection/>
    </xf>
    <xf numFmtId="0" fontId="17" fillId="0" borderId="13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164" fontId="0" fillId="19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2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49" fontId="17" fillId="0" borderId="21" xfId="0" applyNumberFormat="1" applyFont="1" applyFill="1" applyBorder="1" applyAlignment="1" applyProtection="1">
      <alignment vertical="center"/>
      <protection/>
    </xf>
    <xf numFmtId="3" fontId="17" fillId="0" borderId="31" xfId="0" applyNumberFormat="1" applyFont="1" applyFill="1" applyBorder="1" applyAlignment="1" applyProtection="1">
      <alignment vertical="center"/>
      <protection/>
    </xf>
    <xf numFmtId="49" fontId="18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18" fillId="0" borderId="28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7" fillId="0" borderId="23" xfId="0" applyNumberFormat="1" applyFont="1" applyFill="1" applyBorder="1" applyAlignment="1" applyProtection="1">
      <alignment vertical="center"/>
      <protection/>
    </xf>
    <xf numFmtId="3" fontId="17" fillId="0" borderId="24" xfId="0" applyNumberFormat="1" applyFont="1" applyFill="1" applyBorder="1" applyAlignment="1" applyProtection="1">
      <alignment vertical="center"/>
      <protection/>
    </xf>
    <xf numFmtId="3" fontId="17" fillId="0" borderId="32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164" fontId="15" fillId="0" borderId="40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0" fontId="17" fillId="0" borderId="27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vertical="center" wrapText="1"/>
      <protection/>
    </xf>
    <xf numFmtId="164" fontId="15" fillId="0" borderId="24" xfId="0" applyNumberFormat="1" applyFont="1" applyFill="1" applyBorder="1" applyAlignment="1" applyProtection="1">
      <alignment vertical="center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0" fontId="0" fillId="0" borderId="49" xfId="0" applyFill="1" applyBorder="1" applyAlignment="1" applyProtection="1">
      <alignment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11" xfId="58" applyFont="1" applyFill="1" applyBorder="1" applyAlignment="1" applyProtection="1">
      <alignment horizontal="right" vertical="center" wrapText="1" indent="1"/>
      <protection locked="0"/>
    </xf>
    <xf numFmtId="0" fontId="17" fillId="0" borderId="14" xfId="58" applyFont="1" applyFill="1" applyBorder="1" applyAlignment="1" applyProtection="1">
      <alignment horizontal="right" vertical="center" wrapText="1" indent="1"/>
      <protection locked="0"/>
    </xf>
    <xf numFmtId="0" fontId="17" fillId="0" borderId="10" xfId="58" applyFont="1" applyFill="1" applyBorder="1" applyAlignment="1" applyProtection="1">
      <alignment horizontal="right" vertical="center" wrapText="1" indent="1"/>
      <protection locked="0"/>
    </xf>
    <xf numFmtId="0" fontId="17" fillId="0" borderId="12" xfId="58" applyFont="1" applyFill="1" applyBorder="1" applyAlignment="1" applyProtection="1">
      <alignment horizontal="right" vertical="center" wrapText="1" indent="1"/>
      <protection locked="0"/>
    </xf>
    <xf numFmtId="0" fontId="15" fillId="0" borderId="12" xfId="58" applyFont="1" applyFill="1" applyBorder="1" applyAlignment="1" applyProtection="1">
      <alignment horizontal="right" vertical="center" wrapText="1" indent="1"/>
      <protection locked="0"/>
    </xf>
    <xf numFmtId="0" fontId="17" fillId="0" borderId="13" xfId="58" applyFont="1" applyFill="1" applyBorder="1" applyAlignment="1" applyProtection="1">
      <alignment horizontal="right" vertical="center" wrapText="1" indent="1"/>
      <protection locked="0"/>
    </xf>
    <xf numFmtId="0" fontId="17" fillId="0" borderId="27" xfId="58" applyFont="1" applyFill="1" applyBorder="1" applyAlignment="1" applyProtection="1">
      <alignment horizontal="right" vertical="center" wrapText="1" indent="1"/>
      <protection locked="0"/>
    </xf>
    <xf numFmtId="0" fontId="17" fillId="0" borderId="41" xfId="58" applyFont="1" applyFill="1" applyBorder="1" applyAlignment="1" applyProtection="1">
      <alignment horizontal="right" indent="1"/>
      <protection locked="0"/>
    </xf>
    <xf numFmtId="0" fontId="15" fillId="0" borderId="24" xfId="58" applyFont="1" applyFill="1" applyBorder="1" applyAlignment="1" applyProtection="1">
      <alignment horizontal="right" vertical="center" wrapText="1" indent="1"/>
      <protection locked="0"/>
    </xf>
    <xf numFmtId="0" fontId="17" fillId="0" borderId="14" xfId="58" applyFont="1" applyFill="1" applyBorder="1" applyAlignment="1" applyProtection="1">
      <alignment horizontal="right" vertical="center" wrapText="1" indent="1"/>
      <protection locked="0"/>
    </xf>
    <xf numFmtId="0" fontId="17" fillId="0" borderId="12" xfId="58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5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1" xfId="58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7" xfId="58" applyFont="1" applyFill="1" applyBorder="1" applyAlignment="1" applyProtection="1">
      <alignment horizontal="right" indent="1"/>
      <protection locked="0"/>
    </xf>
    <xf numFmtId="0" fontId="17" fillId="0" borderId="11" xfId="58" applyFont="1" applyFill="1" applyBorder="1" applyAlignment="1" applyProtection="1">
      <alignment horizontal="right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2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60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20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9" xfId="0" applyNumberFormat="1" applyFont="1" applyFill="1" applyBorder="1" applyAlignment="1" applyProtection="1">
      <alignment vertical="center" wrapText="1"/>
      <protection/>
    </xf>
    <xf numFmtId="164" fontId="17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indent="1"/>
      <protection/>
    </xf>
    <xf numFmtId="0" fontId="7" fillId="0" borderId="24" xfId="59" applyFont="1" applyFill="1" applyBorder="1" applyAlignment="1" applyProtection="1">
      <alignment horizontal="left" indent="1"/>
      <protection/>
    </xf>
    <xf numFmtId="164" fontId="18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51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13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5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59" applyNumberFormat="1" applyFont="1" applyFill="1" applyBorder="1" applyAlignment="1" applyProtection="1">
      <alignment vertical="center"/>
      <protection locked="0"/>
    </xf>
    <xf numFmtId="164" fontId="0" fillId="0" borderId="29" xfId="59" applyNumberFormat="1" applyFont="1" applyFill="1" applyBorder="1" applyAlignment="1" applyProtection="1">
      <alignment vertical="center"/>
      <protection/>
    </xf>
    <xf numFmtId="164" fontId="0" fillId="0" borderId="11" xfId="59" applyNumberFormat="1" applyFont="1" applyFill="1" applyBorder="1" applyAlignment="1" applyProtection="1">
      <alignment vertical="center"/>
      <protection locked="0"/>
    </xf>
    <xf numFmtId="164" fontId="0" fillId="0" borderId="28" xfId="59" applyNumberFormat="1" applyFont="1" applyFill="1" applyBorder="1" applyAlignment="1" applyProtection="1">
      <alignment vertical="center"/>
      <protection/>
    </xf>
    <xf numFmtId="164" fontId="0" fillId="0" borderId="13" xfId="59" applyNumberFormat="1" applyFont="1" applyFill="1" applyBorder="1" applyAlignment="1" applyProtection="1">
      <alignment vertical="center"/>
      <protection locked="0"/>
    </xf>
    <xf numFmtId="164" fontId="0" fillId="0" borderId="40" xfId="59" applyNumberFormat="1" applyFont="1" applyFill="1" applyBorder="1" applyAlignment="1" applyProtection="1">
      <alignment vertical="center"/>
      <protection/>
    </xf>
    <xf numFmtId="164" fontId="3" fillId="0" borderId="24" xfId="59" applyNumberFormat="1" applyFont="1" applyFill="1" applyBorder="1" applyAlignment="1" applyProtection="1">
      <alignment vertical="center"/>
      <protection/>
    </xf>
    <xf numFmtId="164" fontId="3" fillId="0" borderId="32" xfId="59" applyNumberFormat="1" applyFont="1" applyFill="1" applyBorder="1" applyAlignment="1" applyProtection="1">
      <alignment vertical="center"/>
      <protection/>
    </xf>
    <xf numFmtId="164" fontId="3" fillId="0" borderId="24" xfId="59" applyNumberFormat="1" applyFont="1" applyFill="1" applyBorder="1" applyProtection="1">
      <alignment/>
      <protection/>
    </xf>
    <xf numFmtId="164" fontId="3" fillId="0" borderId="32" xfId="59" applyNumberFormat="1" applyFont="1" applyFill="1" applyBorder="1" applyProtection="1">
      <alignment/>
      <protection/>
    </xf>
    <xf numFmtId="164" fontId="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1" xfId="0" applyNumberFormat="1" applyFont="1" applyFill="1" applyBorder="1" applyAlignment="1" applyProtection="1">
      <alignment vertical="center" wrapText="1"/>
      <protection locked="0"/>
    </xf>
    <xf numFmtId="1" fontId="1" fillId="0" borderId="11" xfId="0" applyNumberFormat="1" applyFont="1" applyFill="1" applyBorder="1" applyAlignment="1" applyProtection="1">
      <alignment vertical="center" wrapText="1"/>
      <protection locked="0"/>
    </xf>
    <xf numFmtId="164" fontId="1" fillId="0" borderId="28" xfId="0" applyNumberFormat="1" applyFont="1" applyFill="1" applyBorder="1" applyAlignment="1" applyProtection="1">
      <alignment vertical="center" wrapText="1"/>
      <protection/>
    </xf>
    <xf numFmtId="0" fontId="4" fillId="0" borderId="32" xfId="58" applyFont="1" applyFill="1" applyBorder="1" applyAlignment="1" applyProtection="1">
      <alignment horizontal="center" vertical="center" wrapText="1"/>
      <protection/>
    </xf>
    <xf numFmtId="164" fontId="4" fillId="0" borderId="43" xfId="58" applyNumberFormat="1" applyFont="1" applyFill="1" applyBorder="1" applyAlignment="1" applyProtection="1">
      <alignment horizontal="right" vertical="center" wrapText="1"/>
      <protection/>
    </xf>
    <xf numFmtId="164" fontId="4" fillId="0" borderId="32" xfId="58" applyNumberFormat="1" applyFont="1" applyFill="1" applyBorder="1" applyAlignment="1" applyProtection="1">
      <alignment horizontal="right" vertical="center" wrapText="1"/>
      <protection locked="0"/>
    </xf>
    <xf numFmtId="164" fontId="1" fillId="0" borderId="28" xfId="58" applyNumberFormat="1" applyFont="1" applyFill="1" applyBorder="1" applyAlignment="1" applyProtection="1">
      <alignment horizontal="right" vertical="center" wrapText="1"/>
      <protection locked="0"/>
    </xf>
    <xf numFmtId="164" fontId="4" fillId="0" borderId="32" xfId="58" applyNumberFormat="1" applyFont="1" applyFill="1" applyBorder="1" applyAlignment="1" applyProtection="1">
      <alignment horizontal="right" vertical="center" wrapText="1"/>
      <protection/>
    </xf>
    <xf numFmtId="164" fontId="1" fillId="0" borderId="31" xfId="58" applyNumberFormat="1" applyFont="1" applyFill="1" applyBorder="1" applyAlignment="1" applyProtection="1">
      <alignment horizontal="right" vertical="center" wrapText="1"/>
      <protection locked="0"/>
    </xf>
    <xf numFmtId="164" fontId="1" fillId="0" borderId="29" xfId="58" applyNumberFormat="1" applyFont="1" applyFill="1" applyBorder="1" applyAlignment="1" applyProtection="1">
      <alignment horizontal="right" vertical="center" wrapText="1"/>
      <protection locked="0"/>
    </xf>
    <xf numFmtId="164" fontId="1" fillId="0" borderId="33" xfId="58" applyNumberFormat="1" applyFont="1" applyFill="1" applyBorder="1" applyAlignment="1" applyProtection="1">
      <alignment horizontal="right" vertical="center" wrapText="1"/>
      <protection locked="0"/>
    </xf>
    <xf numFmtId="164" fontId="4" fillId="0" borderId="33" xfId="58" applyNumberFormat="1" applyFont="1" applyFill="1" applyBorder="1" applyAlignment="1" applyProtection="1">
      <alignment horizontal="right" vertical="center" wrapText="1"/>
      <protection locked="0"/>
    </xf>
    <xf numFmtId="164" fontId="1" fillId="0" borderId="40" xfId="58" applyNumberFormat="1" applyFont="1" applyFill="1" applyBorder="1" applyAlignment="1" applyProtection="1">
      <alignment horizontal="right" vertical="center" wrapText="1"/>
      <protection locked="0"/>
    </xf>
    <xf numFmtId="164" fontId="1" fillId="0" borderId="30" xfId="58" applyNumberFormat="1" applyFont="1" applyFill="1" applyBorder="1" applyAlignment="1" applyProtection="1">
      <alignment horizontal="right" vertical="center" wrapText="1"/>
      <protection locked="0"/>
    </xf>
    <xf numFmtId="164" fontId="1" fillId="0" borderId="40" xfId="58" applyNumberFormat="1" applyFont="1" applyFill="1" applyBorder="1" applyAlignment="1" applyProtection="1">
      <alignment horizontal="right" vertical="center" wrapText="1"/>
      <protection/>
    </xf>
    <xf numFmtId="164" fontId="1" fillId="0" borderId="28" xfId="58" applyNumberFormat="1" applyFont="1" applyFill="1" applyBorder="1" applyAlignment="1" applyProtection="1">
      <alignment horizontal="right" vertical="center" wrapText="1"/>
      <protection/>
    </xf>
    <xf numFmtId="164" fontId="10" fillId="0" borderId="32" xfId="58" applyNumberFormat="1" applyFont="1" applyFill="1" applyBorder="1" applyAlignment="1" applyProtection="1">
      <alignment horizontal="right" vertical="center" wrapText="1"/>
      <protection/>
    </xf>
    <xf numFmtId="164" fontId="9" fillId="0" borderId="29" xfId="58" applyNumberFormat="1" applyFont="1" applyFill="1" applyBorder="1" applyAlignment="1" applyProtection="1">
      <alignment horizontal="right" vertical="center" wrapText="1"/>
      <protection/>
    </xf>
    <xf numFmtId="164" fontId="9" fillId="0" borderId="30" xfId="58" applyNumberFormat="1" applyFont="1" applyFill="1" applyBorder="1" applyAlignment="1" applyProtection="1">
      <alignment horizontal="right" vertical="center" wrapText="1"/>
      <protection/>
    </xf>
    <xf numFmtId="164" fontId="1" fillId="0" borderId="42" xfId="58" applyNumberFormat="1" applyFont="1" applyFill="1" applyBorder="1" applyAlignment="1" applyProtection="1">
      <alignment horizontal="right" vertical="center" wrapText="1"/>
      <protection locked="0"/>
    </xf>
    <xf numFmtId="0" fontId="4" fillId="0" borderId="23" xfId="58" applyFont="1" applyFill="1" applyBorder="1" applyAlignment="1" applyProtection="1">
      <alignment horizontal="center" vertical="center" wrapText="1"/>
      <protection/>
    </xf>
    <xf numFmtId="0" fontId="4" fillId="0" borderId="24" xfId="58" applyFont="1" applyFill="1" applyBorder="1" applyAlignment="1" applyProtection="1">
      <alignment horizontal="center" vertical="center" wrapText="1"/>
      <protection/>
    </xf>
    <xf numFmtId="0" fontId="4" fillId="0" borderId="25" xfId="58" applyFont="1" applyFill="1" applyBorder="1" applyAlignment="1" applyProtection="1">
      <alignment horizontal="left" vertical="center" wrapText="1" indent="1"/>
      <protection/>
    </xf>
    <xf numFmtId="0" fontId="4" fillId="0" borderId="26" xfId="58" applyFont="1" applyFill="1" applyBorder="1" applyAlignment="1" applyProtection="1">
      <alignment horizontal="left" vertical="center" wrapText="1" indent="1"/>
      <protection/>
    </xf>
    <xf numFmtId="0" fontId="4" fillId="0" borderId="23" xfId="58" applyFont="1" applyFill="1" applyBorder="1" applyAlignment="1" applyProtection="1">
      <alignment horizontal="left" vertical="center" wrapText="1" indent="1"/>
      <protection/>
    </xf>
    <xf numFmtId="0" fontId="4" fillId="0" borderId="24" xfId="58" applyFont="1" applyFill="1" applyBorder="1" applyAlignment="1" applyProtection="1">
      <alignment horizontal="left" vertical="center" wrapText="1" indent="1"/>
      <protection/>
    </xf>
    <xf numFmtId="49" fontId="1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11" xfId="58" applyFont="1" applyFill="1" applyBorder="1" applyAlignment="1" applyProtection="1">
      <alignment horizontal="left" vertical="center" wrapText="1" indent="1"/>
      <protection/>
    </xf>
    <xf numFmtId="49" fontId="1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58" applyFont="1" applyFill="1" applyBorder="1" applyAlignment="1" applyProtection="1">
      <alignment horizontal="left" vertical="center" wrapText="1" indent="1"/>
      <protection/>
    </xf>
    <xf numFmtId="49" fontId="1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10" xfId="58" applyFont="1" applyFill="1" applyBorder="1" applyAlignment="1" applyProtection="1">
      <alignment horizontal="left" vertical="center" wrapText="1" indent="1"/>
      <protection/>
    </xf>
    <xf numFmtId="49" fontId="1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12" xfId="58" applyFont="1" applyFill="1" applyBorder="1" applyAlignment="1" applyProtection="1">
      <alignment horizontal="left" vertical="center" wrapText="1" indent="1"/>
      <protection/>
    </xf>
    <xf numFmtId="49" fontId="1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13" xfId="58" applyFont="1" applyFill="1" applyBorder="1" applyAlignment="1" applyProtection="1">
      <alignment horizontal="left" vertical="center" wrapText="1" indent="1"/>
      <protection/>
    </xf>
    <xf numFmtId="49" fontId="1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13" xfId="58" applyFont="1" applyFill="1" applyBorder="1" applyAlignment="1" applyProtection="1">
      <alignment horizontal="left" vertical="center" wrapText="1" indent="1"/>
      <protection/>
    </xf>
    <xf numFmtId="0" fontId="1" fillId="0" borderId="11" xfId="58" applyFont="1" applyFill="1" applyBorder="1" applyAlignment="1" applyProtection="1">
      <alignment horizontal="left" vertical="center" wrapText="1" indent="2"/>
      <protection/>
    </xf>
    <xf numFmtId="0" fontId="1" fillId="0" borderId="27" xfId="58" applyFont="1" applyFill="1" applyBorder="1" applyAlignment="1" applyProtection="1">
      <alignment horizontal="left" vertical="center" wrapText="1" indent="2"/>
      <protection/>
    </xf>
    <xf numFmtId="0" fontId="1" fillId="0" borderId="0" xfId="58" applyFont="1" applyFill="1" applyAlignment="1" applyProtection="1">
      <alignment horizontal="left" indent="1"/>
      <protection/>
    </xf>
    <xf numFmtId="0" fontId="10" fillId="0" borderId="24" xfId="58" applyFont="1" applyFill="1" applyBorder="1" applyAlignment="1" applyProtection="1">
      <alignment horizontal="left" vertical="center" wrapText="1" indent="1"/>
      <protection/>
    </xf>
    <xf numFmtId="49" fontId="4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13" xfId="58" applyFont="1" applyFill="1" applyBorder="1" applyAlignment="1" applyProtection="1">
      <alignment horizontal="left" vertical="center" wrapText="1" indent="2"/>
      <protection/>
    </xf>
    <xf numFmtId="49" fontId="1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41" xfId="58" applyFont="1" applyFill="1" applyBorder="1" applyAlignment="1" applyProtection="1">
      <alignment horizontal="left" vertical="center" wrapText="1" indent="2"/>
      <protection/>
    </xf>
    <xf numFmtId="0" fontId="4" fillId="0" borderId="26" xfId="58" applyFont="1" applyFill="1" applyBorder="1" applyAlignment="1" applyProtection="1">
      <alignment vertical="center" wrapText="1"/>
      <protection/>
    </xf>
    <xf numFmtId="0" fontId="1" fillId="0" borderId="0" xfId="58" applyFont="1" applyFill="1" applyBorder="1" applyAlignment="1" applyProtection="1">
      <alignment horizontal="left" vertical="center" wrapText="1" indent="1"/>
      <protection/>
    </xf>
    <xf numFmtId="0" fontId="1" fillId="0" borderId="11" xfId="58" applyFont="1" applyFill="1" applyBorder="1" applyAlignment="1" applyProtection="1">
      <alignment horizontal="left" indent="6"/>
      <protection/>
    </xf>
    <xf numFmtId="0" fontId="1" fillId="0" borderId="11" xfId="58" applyFont="1" applyFill="1" applyBorder="1" applyAlignment="1" applyProtection="1">
      <alignment horizontal="left" vertical="center" wrapText="1" indent="6"/>
      <protection/>
    </xf>
    <xf numFmtId="0" fontId="1" fillId="0" borderId="27" xfId="58" applyFont="1" applyFill="1" applyBorder="1" applyAlignment="1" applyProtection="1">
      <alignment horizontal="left" vertical="center" wrapText="1" indent="6"/>
      <protection/>
    </xf>
    <xf numFmtId="0" fontId="1" fillId="0" borderId="41" xfId="58" applyFont="1" applyFill="1" applyBorder="1" applyAlignment="1" applyProtection="1">
      <alignment horizontal="left" vertical="center" wrapText="1" indent="6"/>
      <protection/>
    </xf>
    <xf numFmtId="0" fontId="4" fillId="0" borderId="24" xfId="58" applyFont="1" applyFill="1" applyBorder="1" applyAlignment="1" applyProtection="1">
      <alignment vertical="center" wrapText="1"/>
      <protection/>
    </xf>
    <xf numFmtId="0" fontId="7" fillId="0" borderId="23" xfId="58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indent="5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49" fontId="14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41" xfId="58" applyFont="1" applyFill="1" applyBorder="1" applyAlignment="1" applyProtection="1">
      <alignment horizontal="left" indent="5"/>
      <protection/>
    </xf>
    <xf numFmtId="3" fontId="4" fillId="0" borderId="32" xfId="58" applyNumberFormat="1" applyFont="1" applyFill="1" applyBorder="1" applyAlignment="1" applyProtection="1">
      <alignment horizontal="right" vertical="center" wrapText="1"/>
      <protection/>
    </xf>
    <xf numFmtId="3" fontId="1" fillId="0" borderId="31" xfId="58" applyNumberFormat="1" applyFont="1" applyFill="1" applyBorder="1" applyAlignment="1" applyProtection="1">
      <alignment horizontal="right" vertical="center" wrapText="1"/>
      <protection/>
    </xf>
    <xf numFmtId="3" fontId="1" fillId="0" borderId="28" xfId="58" applyNumberFormat="1" applyFont="1" applyFill="1" applyBorder="1" applyAlignment="1" applyProtection="1">
      <alignment horizontal="right" vertical="center" wrapText="1"/>
      <protection/>
    </xf>
    <xf numFmtId="3" fontId="1" fillId="0" borderId="29" xfId="58" applyNumberFormat="1" applyFont="1" applyFill="1" applyBorder="1" applyAlignment="1" applyProtection="1">
      <alignment horizontal="right" vertical="center" wrapText="1"/>
      <protection/>
    </xf>
    <xf numFmtId="3" fontId="1" fillId="0" borderId="30" xfId="58" applyNumberFormat="1" applyFont="1" applyFill="1" applyBorder="1" applyAlignment="1" applyProtection="1">
      <alignment horizontal="right" vertical="center" wrapText="1"/>
      <protection/>
    </xf>
    <xf numFmtId="3" fontId="1" fillId="0" borderId="42" xfId="58" applyNumberFormat="1" applyFont="1" applyFill="1" applyBorder="1" applyAlignment="1" applyProtection="1">
      <alignment horizontal="right" vertical="center" wrapText="1"/>
      <protection/>
    </xf>
    <xf numFmtId="164" fontId="4" fillId="0" borderId="43" xfId="58" applyNumberFormat="1" applyFont="1" applyFill="1" applyBorder="1" applyAlignment="1" applyProtection="1">
      <alignment vertical="center" wrapText="1"/>
      <protection/>
    </xf>
    <xf numFmtId="164" fontId="1" fillId="0" borderId="31" xfId="58" applyNumberFormat="1" applyFont="1" applyFill="1" applyBorder="1" applyAlignment="1" applyProtection="1">
      <alignment vertical="center" wrapText="1"/>
      <protection locked="0"/>
    </xf>
    <xf numFmtId="164" fontId="1" fillId="0" borderId="28" xfId="58" applyNumberFormat="1" applyFont="1" applyFill="1" applyBorder="1" applyAlignment="1" applyProtection="1">
      <alignment vertical="center" wrapText="1"/>
      <protection locked="0"/>
    </xf>
    <xf numFmtId="164" fontId="1" fillId="0" borderId="30" xfId="58" applyNumberFormat="1" applyFont="1" applyFill="1" applyBorder="1" applyAlignment="1" applyProtection="1">
      <alignment vertical="center" wrapText="1"/>
      <protection locked="0"/>
    </xf>
    <xf numFmtId="164" fontId="1" fillId="0" borderId="42" xfId="58" applyNumberFormat="1" applyFont="1" applyFill="1" applyBorder="1" applyAlignment="1" applyProtection="1">
      <alignment vertical="center" wrapText="1"/>
      <protection locked="0"/>
    </xf>
    <xf numFmtId="164" fontId="4" fillId="0" borderId="32" xfId="58" applyNumberFormat="1" applyFont="1" applyFill="1" applyBorder="1" applyAlignment="1" applyProtection="1">
      <alignment vertical="center" wrapText="1"/>
      <protection/>
    </xf>
    <xf numFmtId="164" fontId="1" fillId="0" borderId="40" xfId="58" applyNumberFormat="1" applyFont="1" applyFill="1" applyBorder="1" applyAlignment="1" applyProtection="1">
      <alignment vertical="center" wrapText="1"/>
      <protection locked="0"/>
    </xf>
    <xf numFmtId="164" fontId="4" fillId="0" borderId="32" xfId="58" applyNumberFormat="1" applyFont="1" applyFill="1" applyBorder="1" applyAlignment="1" applyProtection="1">
      <alignment vertical="center" wrapText="1"/>
      <protection locked="0"/>
    </xf>
    <xf numFmtId="164" fontId="1" fillId="0" borderId="28" xfId="58" applyNumberFormat="1" applyFont="1" applyFill="1" applyBorder="1" applyAlignment="1" applyProtection="1">
      <alignment vertical="center" wrapText="1"/>
      <protection/>
    </xf>
    <xf numFmtId="164" fontId="1" fillId="20" borderId="42" xfId="58" applyNumberFormat="1" applyFont="1" applyFill="1" applyBorder="1" applyAlignment="1" applyProtection="1">
      <alignment horizontal="right" vertical="center" wrapText="1"/>
      <protection locked="0"/>
    </xf>
    <xf numFmtId="164" fontId="4" fillId="0" borderId="23" xfId="0" applyNumberFormat="1" applyFont="1" applyFill="1" applyBorder="1" applyAlignment="1">
      <alignment horizontal="centerContinuous" vertical="center" wrapText="1"/>
    </xf>
    <xf numFmtId="164" fontId="4" fillId="0" borderId="24" xfId="0" applyNumberFormat="1" applyFont="1" applyFill="1" applyBorder="1" applyAlignment="1">
      <alignment horizontal="centerContinuous" vertical="center" wrapText="1"/>
    </xf>
    <xf numFmtId="164" fontId="4" fillId="0" borderId="32" xfId="0" applyNumberFormat="1" applyFont="1" applyFill="1" applyBorder="1" applyAlignment="1">
      <alignment horizontal="centerContinuous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 wrapText="1"/>
    </xf>
    <xf numFmtId="164" fontId="1" fillId="0" borderId="37" xfId="0" applyNumberFormat="1" applyFont="1" applyFill="1" applyBorder="1" applyAlignment="1">
      <alignment horizontal="left" vertical="center" wrapText="1" indent="1"/>
    </xf>
    <xf numFmtId="164" fontId="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3" xfId="0" applyNumberFormat="1" applyFont="1" applyFill="1" applyBorder="1" applyAlignment="1" applyProtection="1">
      <alignment vertical="center" wrapText="1"/>
      <protection locked="0"/>
    </xf>
    <xf numFmtId="164" fontId="1" fillId="0" borderId="40" xfId="0" applyNumberFormat="1" applyFont="1" applyFill="1" applyBorder="1" applyAlignment="1" applyProtection="1">
      <alignment vertical="center" wrapText="1"/>
      <protection locked="0"/>
    </xf>
    <xf numFmtId="164" fontId="1" fillId="0" borderId="35" xfId="0" applyNumberFormat="1" applyFont="1" applyFill="1" applyBorder="1" applyAlignment="1">
      <alignment horizontal="left" vertical="center" wrapText="1" indent="1"/>
    </xf>
    <xf numFmtId="164" fontId="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1" xfId="0" applyNumberFormat="1" applyFont="1" applyFill="1" applyBorder="1" applyAlignment="1" applyProtection="1">
      <alignment vertical="center" wrapText="1"/>
      <protection locked="0"/>
    </xf>
    <xf numFmtId="164" fontId="1" fillId="0" borderId="28" xfId="0" applyNumberFormat="1" applyFont="1" applyFill="1" applyBorder="1" applyAlignment="1" applyProtection="1">
      <alignment vertical="center" wrapText="1"/>
      <protection locked="0"/>
    </xf>
    <xf numFmtId="164" fontId="1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61" xfId="0" applyNumberFormat="1" applyFont="1" applyFill="1" applyBorder="1" applyAlignment="1" applyProtection="1">
      <alignment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27" xfId="0" applyNumberFormat="1" applyFont="1" applyFill="1" applyBorder="1" applyAlignment="1" applyProtection="1">
      <alignment vertical="center" wrapText="1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4" fillId="0" borderId="34" xfId="0" applyNumberFormat="1" applyFont="1" applyFill="1" applyBorder="1" applyAlignment="1">
      <alignment horizontal="left" vertical="center" wrapText="1" indent="1"/>
    </xf>
    <xf numFmtId="164" fontId="4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4" xfId="0" applyNumberFormat="1" applyFont="1" applyFill="1" applyBorder="1" applyAlignment="1" applyProtection="1">
      <alignment vertical="center" wrapText="1"/>
      <protection/>
    </xf>
    <xf numFmtId="164" fontId="4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32" xfId="0" applyNumberFormat="1" applyFont="1" applyFill="1" applyBorder="1" applyAlignment="1" applyProtection="1">
      <alignment vertical="center" wrapText="1"/>
      <protection/>
    </xf>
    <xf numFmtId="164" fontId="4" fillId="0" borderId="39" xfId="0" applyNumberFormat="1" applyFont="1" applyFill="1" applyBorder="1" applyAlignment="1">
      <alignment horizontal="left" vertical="center" wrapText="1" indent="1"/>
    </xf>
    <xf numFmtId="164" fontId="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5" xfId="0" applyNumberFormat="1" applyFont="1" applyFill="1" applyBorder="1" applyAlignment="1">
      <alignment horizontal="left" vertical="center" wrapText="1" indent="1"/>
    </xf>
    <xf numFmtId="164" fontId="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39" xfId="0" applyNumberFormat="1" applyFont="1" applyFill="1" applyBorder="1" applyAlignment="1">
      <alignment horizontal="left" vertical="center" wrapText="1" indent="1"/>
    </xf>
    <xf numFmtId="16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6" xfId="0" applyNumberFormat="1" applyFont="1" applyFill="1" applyBorder="1" applyAlignment="1">
      <alignment horizontal="left" vertical="center" wrapText="1" indent="1"/>
    </xf>
    <xf numFmtId="164" fontId="1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62" xfId="0" applyNumberFormat="1" applyFont="1" applyFill="1" applyBorder="1" applyAlignment="1">
      <alignment horizontal="left" vertical="center" wrapText="1" indent="1"/>
    </xf>
    <xf numFmtId="164" fontId="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" fillId="20" borderId="41" xfId="0" applyNumberFormat="1" applyFont="1" applyFill="1" applyBorder="1" applyAlignment="1" applyProtection="1">
      <alignment horizontal="right" vertical="center" wrapText="1"/>
      <protection locked="0"/>
    </xf>
    <xf numFmtId="164" fontId="1" fillId="20" borderId="42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3" xfId="0" applyNumberFormat="1" applyFont="1" applyFill="1" applyBorder="1" applyAlignment="1">
      <alignment horizontal="left" vertical="center" wrapText="1" indent="1"/>
    </xf>
    <xf numFmtId="164" fontId="4" fillId="0" borderId="24" xfId="0" applyNumberFormat="1" applyFont="1" applyFill="1" applyBorder="1" applyAlignment="1" applyProtection="1">
      <alignment horizontal="right" vertical="center" wrapText="1"/>
      <protection/>
    </xf>
    <xf numFmtId="164" fontId="4" fillId="0" borderId="32" xfId="0" applyNumberFormat="1" applyFont="1" applyFill="1" applyBorder="1" applyAlignment="1" applyProtection="1">
      <alignment horizontal="right" vertical="center" wrapText="1"/>
      <protection/>
    </xf>
    <xf numFmtId="164" fontId="4" fillId="0" borderId="37" xfId="0" applyNumberFormat="1" applyFont="1" applyFill="1" applyBorder="1" applyAlignment="1">
      <alignment horizontal="left" vertical="center" wrapText="1" indent="1"/>
    </xf>
    <xf numFmtId="16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2" xfId="0" applyNumberFormat="1" applyFont="1" applyFill="1" applyBorder="1" applyAlignment="1" applyProtection="1">
      <alignment vertical="center" wrapText="1"/>
      <protection/>
    </xf>
    <xf numFmtId="164" fontId="4" fillId="0" borderId="24" xfId="0" applyNumberFormat="1" applyFont="1" applyFill="1" applyBorder="1" applyAlignment="1">
      <alignment vertical="center" wrapText="1"/>
    </xf>
    <xf numFmtId="164" fontId="4" fillId="0" borderId="32" xfId="0" applyNumberFormat="1" applyFont="1" applyFill="1" applyBorder="1" applyAlignment="1">
      <alignment vertical="center" wrapText="1"/>
    </xf>
    <xf numFmtId="164" fontId="4" fillId="0" borderId="18" xfId="0" applyNumberFormat="1" applyFont="1" applyFill="1" applyBorder="1" applyAlignment="1">
      <alignment horizontal="left" vertical="center" wrapText="1" indent="1"/>
    </xf>
    <xf numFmtId="164" fontId="4" fillId="0" borderId="12" xfId="0" applyNumberFormat="1" applyFont="1" applyFill="1" applyBorder="1" applyAlignment="1" applyProtection="1">
      <alignment horizontal="right" vertical="center" wrapText="1"/>
      <protection/>
    </xf>
    <xf numFmtId="164" fontId="4" fillId="0" borderId="33" xfId="0" applyNumberFormat="1" applyFont="1" applyFill="1" applyBorder="1" applyAlignment="1" applyProtection="1">
      <alignment horizontal="right" vertical="center" wrapText="1"/>
      <protection/>
    </xf>
    <xf numFmtId="0" fontId="47" fillId="0" borderId="63" xfId="0" applyFont="1" applyFill="1" applyBorder="1" applyAlignment="1" applyProtection="1">
      <alignment horizontal="left" vertical="center" wrapText="1"/>
      <protection locked="0"/>
    </xf>
    <xf numFmtId="3" fontId="47" fillId="0" borderId="64" xfId="0" applyNumberFormat="1" applyFont="1" applyFill="1" applyBorder="1" applyAlignment="1" applyProtection="1">
      <alignment horizontal="right" vertical="center" wrapText="1"/>
      <protection locked="0"/>
    </xf>
    <xf numFmtId="164" fontId="47" fillId="0" borderId="65" xfId="0" applyNumberFormat="1" applyFont="1" applyFill="1" applyBorder="1" applyAlignment="1" applyProtection="1">
      <alignment horizontal="right" vertical="center" wrapText="1"/>
      <protection/>
    </xf>
    <xf numFmtId="0" fontId="47" fillId="0" borderId="66" xfId="0" applyFont="1" applyFill="1" applyBorder="1" applyAlignment="1" applyProtection="1">
      <alignment horizontal="left" vertical="center" wrapText="1"/>
      <protection locked="0"/>
    </xf>
    <xf numFmtId="3" fontId="47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68" xfId="0" applyFont="1" applyFill="1" applyBorder="1" applyAlignment="1" applyProtection="1">
      <alignment horizontal="left" vertical="center" wrapText="1"/>
      <protection locked="0"/>
    </xf>
    <xf numFmtId="3" fontId="47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23" xfId="0" applyFont="1" applyFill="1" applyBorder="1" applyAlignment="1" applyProtection="1">
      <alignment vertical="center" wrapText="1"/>
      <protection/>
    </xf>
    <xf numFmtId="3" fontId="48" fillId="18" borderId="24" xfId="0" applyNumberFormat="1" applyFont="1" applyFill="1" applyBorder="1" applyAlignment="1" applyProtection="1">
      <alignment horizontal="right" vertical="center" wrapText="1"/>
      <protection/>
    </xf>
    <xf numFmtId="164" fontId="48" fillId="0" borderId="32" xfId="0" applyNumberFormat="1" applyFont="1" applyFill="1" applyBorder="1" applyAlignment="1" applyProtection="1">
      <alignment horizontal="right" vertical="center" wrapText="1"/>
      <protection/>
    </xf>
    <xf numFmtId="0" fontId="4" fillId="0" borderId="70" xfId="0" applyFont="1" applyFill="1" applyBorder="1" applyAlignment="1" applyProtection="1">
      <alignment vertical="center"/>
      <protection/>
    </xf>
    <xf numFmtId="0" fontId="4" fillId="0" borderId="71" xfId="0" applyFont="1" applyFill="1" applyBorder="1" applyAlignment="1" applyProtection="1">
      <alignment vertical="center"/>
      <protection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72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Fill="1" applyBorder="1" applyAlignment="1" applyProtection="1">
      <alignment horizontal="center" vertical="center" wrapText="1"/>
      <protection/>
    </xf>
    <xf numFmtId="164" fontId="4" fillId="0" borderId="56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49" fontId="1" fillId="0" borderId="27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58" applyFont="1" applyFill="1" applyBorder="1" applyAlignment="1" applyProtection="1">
      <alignment horizontal="left" vertical="center" wrapText="1" indent="1"/>
      <protection/>
    </xf>
    <xf numFmtId="49" fontId="1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49" fontId="1" fillId="0" borderId="41" xfId="58" applyNumberFormat="1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49" fontId="4" fillId="0" borderId="24" xfId="58" applyNumberFormat="1" applyFont="1" applyFill="1" applyBorder="1" applyAlignment="1" applyProtection="1">
      <alignment horizontal="left" vertical="center" wrapText="1" indent="1"/>
      <protection/>
    </xf>
    <xf numFmtId="0" fontId="48" fillId="0" borderId="23" xfId="0" applyFont="1" applyBorder="1" applyAlignment="1" applyProtection="1">
      <alignment horizontal="center" vertical="center" wrapText="1"/>
      <protection/>
    </xf>
    <xf numFmtId="0" fontId="50" fillId="0" borderId="24" xfId="0" applyFont="1" applyBorder="1" applyAlignment="1" applyProtection="1">
      <alignment horizontal="center" wrapText="1"/>
      <protection/>
    </xf>
    <xf numFmtId="0" fontId="51" fillId="0" borderId="19" xfId="0" applyFont="1" applyBorder="1" applyAlignment="1" applyProtection="1">
      <alignment horizontal="center" wrapText="1"/>
      <protection/>
    </xf>
    <xf numFmtId="49" fontId="1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51" fillId="0" borderId="20" xfId="0" applyFont="1" applyBorder="1" applyAlignment="1" applyProtection="1">
      <alignment horizontal="center" wrapText="1"/>
      <protection/>
    </xf>
    <xf numFmtId="49" fontId="1" fillId="0" borderId="27" xfId="58" applyNumberFormat="1" applyFont="1" applyFill="1" applyBorder="1" applyAlignment="1" applyProtection="1">
      <alignment horizontal="left" vertical="center" wrapText="1" indent="1"/>
      <protection/>
    </xf>
    <xf numFmtId="0" fontId="52" fillId="0" borderId="74" xfId="0" applyFont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4" fillId="0" borderId="75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49" fontId="1" fillId="0" borderId="13" xfId="58" applyNumberFormat="1" applyFont="1" applyFill="1" applyBorder="1" applyAlignment="1" applyProtection="1">
      <alignment horizontal="left" vertical="center" wrapText="1" inden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49" fontId="1" fillId="0" borderId="24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1" fillId="0" borderId="75" xfId="0" applyFont="1" applyFill="1" applyBorder="1" applyAlignment="1" applyProtection="1">
      <alignment vertical="center" wrapText="1"/>
      <protection/>
    </xf>
    <xf numFmtId="49" fontId="4" fillId="0" borderId="54" xfId="0" applyNumberFormat="1" applyFont="1" applyFill="1" applyBorder="1" applyAlignment="1" applyProtection="1">
      <alignment horizontal="right" vertical="center"/>
      <protection locked="0"/>
    </xf>
    <xf numFmtId="0" fontId="4" fillId="0" borderId="44" xfId="58" applyFont="1" applyFill="1" applyBorder="1" applyAlignment="1" applyProtection="1">
      <alignment horizontal="center" vertical="center" wrapText="1"/>
      <protection/>
    </xf>
    <xf numFmtId="0" fontId="1" fillId="0" borderId="61" xfId="58" applyFont="1" applyFill="1" applyBorder="1" applyAlignment="1" applyProtection="1">
      <alignment horizontal="left" vertical="center" wrapText="1" indent="1"/>
      <protection/>
    </xf>
    <xf numFmtId="0" fontId="1" fillId="0" borderId="76" xfId="58" applyFont="1" applyFill="1" applyBorder="1" applyAlignment="1" applyProtection="1">
      <alignment horizontal="left" vertical="center" wrapText="1" indent="1"/>
      <protection/>
    </xf>
    <xf numFmtId="0" fontId="9" fillId="0" borderId="76" xfId="58" applyFont="1" applyFill="1" applyBorder="1" applyAlignment="1" applyProtection="1">
      <alignment horizontal="left" vertical="center" wrapText="1" indent="1"/>
      <protection/>
    </xf>
    <xf numFmtId="0" fontId="1" fillId="0" borderId="61" xfId="58" applyFont="1" applyFill="1" applyBorder="1" applyAlignment="1" applyProtection="1">
      <alignment horizontal="left" vertical="center" wrapText="1" indent="2"/>
      <protection/>
    </xf>
    <xf numFmtId="0" fontId="1" fillId="0" borderId="77" xfId="58" applyFont="1" applyFill="1" applyBorder="1" applyAlignment="1" applyProtection="1">
      <alignment horizontal="left" vertical="center" wrapText="1" indent="2"/>
      <protection/>
    </xf>
    <xf numFmtId="0" fontId="1" fillId="0" borderId="76" xfId="58" applyFont="1" applyFill="1" applyBorder="1" applyAlignment="1" applyProtection="1">
      <alignment horizontal="left" vertical="center" wrapText="1" indent="2"/>
      <protection/>
    </xf>
    <xf numFmtId="0" fontId="4" fillId="0" borderId="78" xfId="58" applyFont="1" applyFill="1" applyBorder="1" applyAlignment="1" applyProtection="1">
      <alignment vertical="center" wrapText="1"/>
      <protection/>
    </xf>
    <xf numFmtId="0" fontId="1" fillId="0" borderId="77" xfId="58" applyFont="1" applyFill="1" applyBorder="1" applyAlignment="1" applyProtection="1">
      <alignment horizontal="left" indent="6"/>
      <protection/>
    </xf>
    <xf numFmtId="0" fontId="1" fillId="0" borderId="59" xfId="58" applyFont="1" applyFill="1" applyBorder="1" applyAlignment="1" applyProtection="1">
      <alignment horizontal="left" vertical="center" wrapText="1" indent="6"/>
      <protection/>
    </xf>
    <xf numFmtId="0" fontId="4" fillId="0" borderId="44" xfId="58" applyFont="1" applyFill="1" applyBorder="1" applyAlignment="1" applyProtection="1">
      <alignment vertical="center" wrapText="1"/>
      <protection/>
    </xf>
    <xf numFmtId="0" fontId="1" fillId="0" borderId="61" xfId="58" applyFont="1" applyFill="1" applyBorder="1" applyAlignment="1" applyProtection="1">
      <alignment horizontal="left" indent="6"/>
      <protection/>
    </xf>
    <xf numFmtId="164" fontId="16" fillId="0" borderId="0" xfId="58" applyNumberFormat="1" applyFont="1" applyFill="1" applyBorder="1" applyAlignment="1" applyProtection="1">
      <alignment horizontal="left" vertical="center"/>
      <protection/>
    </xf>
    <xf numFmtId="0" fontId="7" fillId="0" borderId="44" xfId="58" applyFont="1" applyFill="1" applyBorder="1" applyAlignment="1" applyProtection="1">
      <alignment vertical="center" wrapText="1"/>
      <protection/>
    </xf>
    <xf numFmtId="0" fontId="14" fillId="0" borderId="79" xfId="58" applyFont="1" applyFill="1" applyBorder="1" applyAlignment="1" applyProtection="1">
      <alignment horizontal="left" vertical="center" wrapText="1" indent="1"/>
      <protection/>
    </xf>
    <xf numFmtId="0" fontId="14" fillId="0" borderId="77" xfId="58" applyFont="1" applyFill="1" applyBorder="1" applyAlignment="1" applyProtection="1">
      <alignment horizontal="left" vertical="center" wrapText="1" indent="1"/>
      <protection/>
    </xf>
    <xf numFmtId="0" fontId="14" fillId="0" borderId="59" xfId="58" applyFont="1" applyFill="1" applyBorder="1" applyAlignment="1" applyProtection="1">
      <alignment horizontal="left" indent="5"/>
      <protection/>
    </xf>
    <xf numFmtId="0" fontId="1" fillId="0" borderId="80" xfId="58" applyFont="1" applyFill="1" applyBorder="1" applyAlignment="1" applyProtection="1">
      <alignment horizontal="left" vertical="center" wrapText="1" indent="1"/>
      <protection/>
    </xf>
    <xf numFmtId="0" fontId="4" fillId="0" borderId="43" xfId="58" applyFont="1" applyFill="1" applyBorder="1" applyAlignment="1" applyProtection="1">
      <alignment horizontal="center" vertical="center" wrapText="1"/>
      <protection/>
    </xf>
    <xf numFmtId="0" fontId="0" fillId="0" borderId="11" xfId="58" applyFont="1" applyFill="1" applyBorder="1">
      <alignment/>
      <protection/>
    </xf>
    <xf numFmtId="0" fontId="0" fillId="0" borderId="13" xfId="58" applyFont="1" applyFill="1" applyBorder="1">
      <alignment/>
      <protection/>
    </xf>
    <xf numFmtId="0" fontId="0" fillId="0" borderId="27" xfId="58" applyFont="1" applyFill="1" applyBorder="1">
      <alignment/>
      <protection/>
    </xf>
    <xf numFmtId="0" fontId="0" fillId="0" borderId="34" xfId="58" applyFont="1" applyFill="1" applyBorder="1">
      <alignment/>
      <protection/>
    </xf>
    <xf numFmtId="0" fontId="0" fillId="0" borderId="10" xfId="58" applyFont="1" applyFill="1" applyBorder="1">
      <alignment/>
      <protection/>
    </xf>
    <xf numFmtId="164" fontId="1" fillId="0" borderId="38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41" xfId="58" applyFont="1" applyFill="1" applyBorder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11" xfId="58" applyFill="1" applyBorder="1">
      <alignment/>
      <protection/>
    </xf>
    <xf numFmtId="0" fontId="6" fillId="0" borderId="34" xfId="58" applyFont="1" applyFill="1" applyBorder="1">
      <alignment/>
      <protection/>
    </xf>
    <xf numFmtId="0" fontId="2" fillId="0" borderId="13" xfId="58" applyFill="1" applyBorder="1">
      <alignment/>
      <protection/>
    </xf>
    <xf numFmtId="0" fontId="2" fillId="0" borderId="34" xfId="58" applyFill="1" applyBorder="1">
      <alignment/>
      <protection/>
    </xf>
    <xf numFmtId="0" fontId="2" fillId="0" borderId="27" xfId="58" applyFill="1" applyBorder="1">
      <alignment/>
      <protection/>
    </xf>
    <xf numFmtId="0" fontId="4" fillId="0" borderId="34" xfId="58" applyFont="1" applyFill="1" applyBorder="1" applyAlignment="1" applyProtection="1">
      <alignment vertical="center" wrapText="1"/>
      <protection/>
    </xf>
    <xf numFmtId="0" fontId="4" fillId="0" borderId="15" xfId="58" applyFont="1" applyFill="1" applyBorder="1" applyAlignment="1" applyProtection="1">
      <alignment horizontal="left" vertical="center" wrapText="1" indent="2"/>
      <protection/>
    </xf>
    <xf numFmtId="0" fontId="1" fillId="0" borderId="15" xfId="58" applyFont="1" applyFill="1" applyBorder="1" applyAlignment="1" applyProtection="1">
      <alignment horizontal="left" vertical="center" wrapText="1" indent="2"/>
      <protection/>
    </xf>
    <xf numFmtId="0" fontId="1" fillId="0" borderId="80" xfId="58" applyFont="1" applyFill="1" applyBorder="1" applyAlignment="1" applyProtection="1">
      <alignment horizontal="left" vertical="center" wrapText="1" indent="2"/>
      <protection/>
    </xf>
    <xf numFmtId="164" fontId="1" fillId="0" borderId="81" xfId="58" applyNumberFormat="1" applyFont="1" applyFill="1" applyBorder="1" applyAlignment="1" applyProtection="1">
      <alignment vertical="center" wrapText="1"/>
      <protection locked="0"/>
    </xf>
    <xf numFmtId="164" fontId="1" fillId="0" borderId="82" xfId="58" applyNumberFormat="1" applyFont="1" applyFill="1" applyBorder="1" applyAlignment="1" applyProtection="1">
      <alignment vertical="center" wrapText="1"/>
      <protection locked="0"/>
    </xf>
    <xf numFmtId="0" fontId="14" fillId="0" borderId="61" xfId="58" applyFont="1" applyFill="1" applyBorder="1" applyAlignment="1" applyProtection="1">
      <alignment horizontal="left" vertical="center" wrapText="1" indent="1"/>
      <protection/>
    </xf>
    <xf numFmtId="0" fontId="14" fillId="0" borderId="61" xfId="58" applyFont="1" applyFill="1" applyBorder="1" applyAlignment="1" applyProtection="1">
      <alignment horizontal="left" indent="5"/>
      <protection/>
    </xf>
    <xf numFmtId="164" fontId="4" fillId="0" borderId="34" xfId="58" applyNumberFormat="1" applyFont="1" applyFill="1" applyBorder="1" applyAlignment="1" applyProtection="1">
      <alignment horizontal="right" vertical="center" wrapText="1"/>
      <protection/>
    </xf>
    <xf numFmtId="0" fontId="4" fillId="0" borderId="83" xfId="58" applyFont="1" applyFill="1" applyBorder="1">
      <alignment/>
      <protection/>
    </xf>
    <xf numFmtId="0" fontId="7" fillId="0" borderId="34" xfId="58" applyFont="1" applyFill="1" applyBorder="1" applyAlignment="1">
      <alignment vertical="center" wrapText="1"/>
      <protection/>
    </xf>
    <xf numFmtId="0" fontId="15" fillId="0" borderId="34" xfId="58" applyFont="1" applyFill="1" applyBorder="1" applyAlignment="1">
      <alignment vertical="center" wrapText="1"/>
      <protection/>
    </xf>
    <xf numFmtId="0" fontId="4" fillId="0" borderId="34" xfId="58" applyFont="1" applyFill="1" applyBorder="1" applyAlignment="1">
      <alignment vertical="center" wrapText="1"/>
      <protection/>
    </xf>
    <xf numFmtId="49" fontId="1" fillId="0" borderId="77" xfId="58" applyNumberFormat="1" applyFont="1" applyFill="1" applyBorder="1" applyAlignment="1" applyProtection="1">
      <alignment horizontal="right"/>
      <protection/>
    </xf>
    <xf numFmtId="49" fontId="1" fillId="0" borderId="77" xfId="58" applyNumberFormat="1" applyFont="1" applyFill="1" applyBorder="1" applyAlignment="1" applyProtection="1">
      <alignment horizontal="right" vertical="center" wrapText="1"/>
      <protection/>
    </xf>
    <xf numFmtId="0" fontId="1" fillId="0" borderId="76" xfId="58" applyFont="1" applyFill="1" applyBorder="1" applyAlignment="1" applyProtection="1">
      <alignment horizontal="right" vertical="center" wrapText="1" indent="1"/>
      <protection/>
    </xf>
    <xf numFmtId="0" fontId="1" fillId="0" borderId="61" xfId="58" applyFont="1" applyFill="1" applyBorder="1" applyAlignment="1" applyProtection="1">
      <alignment vertical="center" wrapText="1"/>
      <protection/>
    </xf>
    <xf numFmtId="0" fontId="1" fillId="0" borderId="76" xfId="58" applyFont="1" applyFill="1" applyBorder="1" applyAlignment="1" applyProtection="1">
      <alignment vertical="center" wrapText="1"/>
      <protection/>
    </xf>
    <xf numFmtId="0" fontId="1" fillId="0" borderId="61" xfId="58" applyFont="1" applyFill="1" applyBorder="1" applyAlignment="1" applyProtection="1">
      <alignment horizontal="right" vertical="center" wrapText="1" indent="2"/>
      <protection/>
    </xf>
    <xf numFmtId="0" fontId="1" fillId="0" borderId="77" xfId="58" applyFont="1" applyFill="1" applyBorder="1" applyAlignment="1" applyProtection="1">
      <alignment horizontal="right" vertical="center" wrapText="1" indent="2"/>
      <protection/>
    </xf>
    <xf numFmtId="0" fontId="1" fillId="0" borderId="11" xfId="58" applyFont="1" applyFill="1" applyBorder="1" applyAlignment="1" applyProtection="1">
      <alignment horizontal="right" vertical="center" wrapText="1" indent="1"/>
      <protection/>
    </xf>
    <xf numFmtId="0" fontId="1" fillId="0" borderId="0" xfId="58" applyFont="1" applyFill="1" applyAlignment="1" applyProtection="1">
      <alignment horizontal="right" indent="1"/>
      <protection/>
    </xf>
    <xf numFmtId="0" fontId="9" fillId="0" borderId="61" xfId="58" applyFont="1" applyFill="1" applyBorder="1" applyAlignment="1" applyProtection="1">
      <alignment horizontal="right" vertical="center" wrapText="1" indent="1"/>
      <protection/>
    </xf>
    <xf numFmtId="0" fontId="1" fillId="0" borderId="76" xfId="58" applyFont="1" applyFill="1" applyBorder="1" applyAlignment="1" applyProtection="1">
      <alignment horizontal="right" vertical="center" wrapText="1" indent="2"/>
      <protection/>
    </xf>
    <xf numFmtId="0" fontId="1" fillId="0" borderId="38" xfId="58" applyFont="1" applyFill="1" applyBorder="1" applyAlignment="1" applyProtection="1">
      <alignment horizontal="right" vertical="center" wrapText="1" indent="2"/>
      <protection/>
    </xf>
    <xf numFmtId="0" fontId="1" fillId="0" borderId="59" xfId="58" applyFont="1" applyFill="1" applyBorder="1" applyAlignment="1" applyProtection="1">
      <alignment horizontal="right" vertical="center" wrapText="1" indent="2"/>
      <protection/>
    </xf>
    <xf numFmtId="0" fontId="1" fillId="0" borderId="79" xfId="58" applyFont="1" applyFill="1" applyBorder="1" applyAlignment="1" applyProtection="1">
      <alignment vertical="center" wrapText="1"/>
      <protection/>
    </xf>
    <xf numFmtId="0" fontId="1" fillId="0" borderId="38" xfId="58" applyFont="1" applyFill="1" applyBorder="1" applyAlignment="1" applyProtection="1">
      <alignment vertical="center" wrapText="1"/>
      <protection/>
    </xf>
    <xf numFmtId="0" fontId="1" fillId="0" borderId="84" xfId="58" applyFont="1" applyFill="1" applyBorder="1" applyAlignment="1" applyProtection="1">
      <alignment vertical="center" wrapText="1"/>
      <protection/>
    </xf>
    <xf numFmtId="0" fontId="4" fillId="0" borderId="84" xfId="58" applyFont="1" applyFill="1" applyBorder="1" applyAlignment="1" applyProtection="1">
      <alignment vertical="center" wrapText="1"/>
      <protection/>
    </xf>
    <xf numFmtId="0" fontId="1" fillId="0" borderId="77" xfId="58" applyFont="1" applyFill="1" applyBorder="1" applyAlignment="1" applyProtection="1">
      <alignment vertical="center" wrapText="1"/>
      <protection/>
    </xf>
    <xf numFmtId="0" fontId="9" fillId="0" borderId="76" xfId="58" applyFont="1" applyFill="1" applyBorder="1" applyAlignment="1" applyProtection="1">
      <alignment vertical="center" wrapText="1"/>
      <protection/>
    </xf>
    <xf numFmtId="0" fontId="10" fillId="0" borderId="44" xfId="58" applyFont="1" applyFill="1" applyBorder="1" applyAlignment="1" applyProtection="1">
      <alignment vertical="center" wrapText="1"/>
      <protection/>
    </xf>
    <xf numFmtId="0" fontId="9" fillId="0" borderId="61" xfId="58" applyFont="1" applyFill="1" applyBorder="1" applyAlignment="1" applyProtection="1">
      <alignment vertical="center" wrapText="1"/>
      <protection/>
    </xf>
    <xf numFmtId="0" fontId="1" fillId="0" borderId="77" xfId="58" applyFont="1" applyFill="1" applyBorder="1" applyAlignment="1" applyProtection="1">
      <alignment horizontal="right"/>
      <protection/>
    </xf>
    <xf numFmtId="0" fontId="4" fillId="0" borderId="44" xfId="58" applyFont="1" applyFill="1" applyBorder="1" applyAlignment="1" applyProtection="1">
      <alignment vertical="center" wrapText="1"/>
      <protection/>
    </xf>
    <xf numFmtId="0" fontId="4" fillId="0" borderId="34" xfId="58" applyFont="1" applyFill="1" applyBorder="1">
      <alignment/>
      <protection/>
    </xf>
    <xf numFmtId="0" fontId="10" fillId="0" borderId="34" xfId="58" applyFont="1" applyFill="1" applyBorder="1">
      <alignment/>
      <protection/>
    </xf>
    <xf numFmtId="0" fontId="1" fillId="0" borderId="34" xfId="58" applyFont="1" applyFill="1" applyBorder="1">
      <alignment/>
      <protection/>
    </xf>
    <xf numFmtId="0" fontId="1" fillId="0" borderId="10" xfId="58" applyFont="1" applyFill="1" applyBorder="1">
      <alignment/>
      <protection/>
    </xf>
    <xf numFmtId="0" fontId="1" fillId="0" borderId="13" xfId="58" applyFont="1" applyFill="1" applyBorder="1">
      <alignment/>
      <protection/>
    </xf>
    <xf numFmtId="0" fontId="1" fillId="0" borderId="11" xfId="58" applyFont="1" applyFill="1" applyBorder="1">
      <alignment/>
      <protection/>
    </xf>
    <xf numFmtId="0" fontId="1" fillId="0" borderId="34" xfId="58" applyFont="1" applyFill="1" applyBorder="1">
      <alignment/>
      <protection/>
    </xf>
    <xf numFmtId="0" fontId="1" fillId="0" borderId="41" xfId="58" applyFont="1" applyFill="1" applyBorder="1">
      <alignment/>
      <protection/>
    </xf>
    <xf numFmtId="0" fontId="1" fillId="0" borderId="27" xfId="58" applyFont="1" applyFill="1" applyBorder="1">
      <alignment/>
      <protection/>
    </xf>
    <xf numFmtId="0" fontId="1" fillId="0" borderId="11" xfId="58" applyFont="1" applyFill="1" applyBorder="1">
      <alignment/>
      <protection/>
    </xf>
    <xf numFmtId="0" fontId="9" fillId="0" borderId="11" xfId="58" applyFont="1" applyFill="1" applyBorder="1">
      <alignment/>
      <protection/>
    </xf>
    <xf numFmtId="0" fontId="1" fillId="0" borderId="13" xfId="58" applyFont="1" applyFill="1" applyBorder="1">
      <alignment/>
      <protection/>
    </xf>
    <xf numFmtId="0" fontId="4" fillId="0" borderId="79" xfId="0" applyFont="1" applyFill="1" applyBorder="1" applyAlignment="1" applyProtection="1">
      <alignment horizontal="center" vertical="center"/>
      <protection locked="0"/>
    </xf>
    <xf numFmtId="0" fontId="4" fillId="0" borderId="78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left" vertical="center" wrapText="1" indent="1"/>
      <protection/>
    </xf>
    <xf numFmtId="0" fontId="1" fillId="0" borderId="61" xfId="0" applyFont="1" applyFill="1" applyBorder="1" applyAlignment="1" applyProtection="1">
      <alignment horizontal="left" vertical="center" wrapText="1" indent="1"/>
      <protection/>
    </xf>
    <xf numFmtId="0" fontId="1" fillId="0" borderId="79" xfId="58" applyFont="1" applyFill="1" applyBorder="1" applyAlignment="1" applyProtection="1">
      <alignment horizontal="left" vertical="center" wrapText="1" indent="1"/>
      <protection/>
    </xf>
    <xf numFmtId="0" fontId="1" fillId="0" borderId="38" xfId="58" applyFont="1" applyFill="1" applyBorder="1" applyAlignment="1" applyProtection="1">
      <alignment horizontal="left" vertical="center" wrapText="1" indent="1"/>
      <protection/>
    </xf>
    <xf numFmtId="0" fontId="1" fillId="0" borderId="77" xfId="58" applyFont="1" applyFill="1" applyBorder="1" applyAlignment="1" applyProtection="1">
      <alignment horizontal="left" vertical="center" wrapText="1" indent="1"/>
      <protection/>
    </xf>
    <xf numFmtId="0" fontId="4" fillId="0" borderId="44" xfId="58" applyFont="1" applyFill="1" applyBorder="1" applyAlignment="1" applyProtection="1">
      <alignment horizontal="left" vertical="center" wrapText="1" indent="1"/>
      <protection/>
    </xf>
    <xf numFmtId="0" fontId="9" fillId="0" borderId="79" xfId="58" applyFont="1" applyFill="1" applyBorder="1" applyAlignment="1" applyProtection="1">
      <alignment horizontal="left" vertical="center" wrapText="1" indent="1"/>
      <protection/>
    </xf>
    <xf numFmtId="0" fontId="9" fillId="0" borderId="61" xfId="58" applyFont="1" applyFill="1" applyBorder="1" applyAlignment="1" applyProtection="1">
      <alignment horizontal="left" vertical="center" wrapText="1" indent="1"/>
      <protection/>
    </xf>
    <xf numFmtId="0" fontId="1" fillId="0" borderId="59" xfId="58" applyFont="1" applyFill="1" applyBorder="1" applyAlignment="1" applyProtection="1">
      <alignment horizontal="left" vertical="center" wrapText="1" indent="2"/>
      <protection/>
    </xf>
    <xf numFmtId="0" fontId="48" fillId="0" borderId="75" xfId="0" applyFont="1" applyBorder="1" applyAlignment="1" applyProtection="1">
      <alignment horizontal="left" wrapText="1" indent="1"/>
      <protection/>
    </xf>
    <xf numFmtId="0" fontId="49" fillId="0" borderId="85" xfId="0" applyFont="1" applyBorder="1" applyAlignment="1" applyProtection="1">
      <alignment horizontal="left" wrapText="1" indent="1"/>
      <protection/>
    </xf>
    <xf numFmtId="0" fontId="1" fillId="0" borderId="84" xfId="58" applyFont="1" applyFill="1" applyBorder="1" applyAlignment="1" applyProtection="1">
      <alignment horizontal="left" vertical="center" wrapText="1" indent="1"/>
      <protection/>
    </xf>
    <xf numFmtId="0" fontId="1" fillId="0" borderId="77" xfId="0" applyFont="1" applyFill="1" applyBorder="1" applyAlignment="1" applyProtection="1">
      <alignment horizontal="left" vertical="center" wrapText="1" indent="1"/>
      <protection/>
    </xf>
    <xf numFmtId="0" fontId="53" fillId="0" borderId="75" xfId="0" applyFont="1" applyBorder="1" applyAlignment="1" applyProtection="1">
      <alignment horizontal="left" wrapText="1" indent="1"/>
      <protection/>
    </xf>
    <xf numFmtId="0" fontId="1" fillId="0" borderId="61" xfId="58" applyFont="1" applyFill="1" applyBorder="1" applyAlignment="1" applyProtection="1">
      <alignment horizontal="left" vertical="center" wrapText="1" indent="6"/>
      <protection/>
    </xf>
    <xf numFmtId="0" fontId="1" fillId="0" borderId="77" xfId="58" applyFont="1" applyFill="1" applyBorder="1" applyAlignment="1" applyProtection="1">
      <alignment horizontal="left" vertical="center" wrapText="1" indent="6"/>
      <protection/>
    </xf>
    <xf numFmtId="0" fontId="10" fillId="0" borderId="44" xfId="58" applyFont="1" applyFill="1" applyBorder="1" applyAlignment="1" applyProtection="1">
      <alignment horizontal="left" vertical="center" wrapText="1" indent="1"/>
      <protection/>
    </xf>
    <xf numFmtId="0" fontId="4" fillId="0" borderId="44" xfId="0" applyFont="1" applyFill="1" applyBorder="1" applyAlignment="1" applyProtection="1">
      <alignment horizontal="left" vertical="center" wrapText="1" indent="1"/>
      <protection/>
    </xf>
    <xf numFmtId="0" fontId="4" fillId="0" borderId="75" xfId="0" applyFont="1" applyFill="1" applyBorder="1" applyAlignment="1" applyProtection="1">
      <alignment vertical="center" wrapText="1"/>
      <protection/>
    </xf>
    <xf numFmtId="0" fontId="4" fillId="0" borderId="52" xfId="0" applyFont="1" applyFill="1" applyBorder="1" applyAlignment="1" applyProtection="1" quotePrefix="1">
      <alignment horizontal="right" vertical="center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1" fillId="0" borderId="79" xfId="58" applyFont="1" applyFill="1" applyBorder="1" applyAlignment="1" applyProtection="1">
      <alignment horizontal="left" vertical="center" wrapText="1" indent="1"/>
      <protection/>
    </xf>
    <xf numFmtId="0" fontId="4" fillId="0" borderId="86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3" fontId="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9" xfId="0" applyFont="1" applyFill="1" applyBorder="1" applyAlignment="1" applyProtection="1">
      <alignment vertical="center"/>
      <protection/>
    </xf>
    <xf numFmtId="0" fontId="4" fillId="0" borderId="87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83" xfId="0" applyFont="1" applyFill="1" applyBorder="1" applyAlignment="1" applyProtection="1">
      <alignment horizontal="right" vertical="center" wrapText="1" indent="1"/>
      <protection/>
    </xf>
    <xf numFmtId="164" fontId="4" fillId="0" borderId="48" xfId="0" applyNumberFormat="1" applyFont="1" applyFill="1" applyBorder="1" applyAlignment="1" applyProtection="1">
      <alignment horizontal="right" vertical="center" wrapText="1"/>
      <protection/>
    </xf>
    <xf numFmtId="0" fontId="4" fillId="0" borderId="34" xfId="0" applyFont="1" applyFill="1" applyBorder="1" applyAlignment="1" applyProtection="1">
      <alignment horizontal="right" vertical="center" wrapText="1" indent="1"/>
      <protection/>
    </xf>
    <xf numFmtId="0" fontId="1" fillId="0" borderId="35" xfId="0" applyFont="1" applyFill="1" applyBorder="1" applyAlignment="1" applyProtection="1">
      <alignment horizontal="right" vertical="center" wrapText="1" indent="1"/>
      <protection/>
    </xf>
    <xf numFmtId="164" fontId="1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86" xfId="58" applyFont="1" applyFill="1" applyBorder="1" applyAlignment="1" applyProtection="1">
      <alignment horizontal="right" vertical="center" wrapText="1" indent="1"/>
      <protection/>
    </xf>
    <xf numFmtId="164" fontId="1" fillId="0" borderId="5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5" xfId="58" applyFont="1" applyFill="1" applyBorder="1" applyAlignment="1" applyProtection="1">
      <alignment horizontal="right" vertical="center" wrapText="1" indent="1"/>
      <protection/>
    </xf>
    <xf numFmtId="0" fontId="1" fillId="0" borderId="39" xfId="58" applyFont="1" applyFill="1" applyBorder="1" applyAlignment="1" applyProtection="1">
      <alignment horizontal="right" vertical="center" wrapText="1" indent="1"/>
      <protection/>
    </xf>
    <xf numFmtId="164" fontId="1" fillId="0" borderId="5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56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7" xfId="58" applyFont="1" applyFill="1" applyBorder="1" applyAlignment="1" applyProtection="1">
      <alignment horizontal="right" vertical="center" wrapText="1" indent="1"/>
      <protection/>
    </xf>
    <xf numFmtId="164" fontId="1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6" xfId="58" applyFont="1" applyFill="1" applyBorder="1" applyAlignment="1" applyProtection="1">
      <alignment horizontal="right" vertical="center" wrapText="1" indent="1"/>
      <protection/>
    </xf>
    <xf numFmtId="164" fontId="1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4" xfId="58" applyFont="1" applyFill="1" applyBorder="1" applyAlignment="1" applyProtection="1">
      <alignment horizontal="right" vertical="center" wrapText="1" indent="1"/>
      <protection/>
    </xf>
    <xf numFmtId="0" fontId="9" fillId="0" borderId="86" xfId="58" applyFont="1" applyFill="1" applyBorder="1" applyAlignment="1" applyProtection="1">
      <alignment horizontal="right" vertical="center" wrapText="1" indent="1"/>
      <protection/>
    </xf>
    <xf numFmtId="164" fontId="1" fillId="0" borderId="52" xfId="0" applyNumberFormat="1" applyFont="1" applyFill="1" applyBorder="1" applyAlignment="1" applyProtection="1">
      <alignment horizontal="right" vertical="center" wrapText="1"/>
      <protection/>
    </xf>
    <xf numFmtId="0" fontId="1" fillId="0" borderId="35" xfId="58" applyFont="1" applyFill="1" applyBorder="1" applyAlignment="1" applyProtection="1">
      <alignment horizontal="right" vertical="center" wrapText="1" indent="2"/>
      <protection/>
    </xf>
    <xf numFmtId="0" fontId="9" fillId="0" borderId="35" xfId="58" applyFont="1" applyFill="1" applyBorder="1" applyAlignment="1" applyProtection="1">
      <alignment horizontal="right" vertical="center" wrapText="1" indent="1"/>
      <protection/>
    </xf>
    <xf numFmtId="164" fontId="1" fillId="0" borderId="51" xfId="0" applyNumberFormat="1" applyFont="1" applyFill="1" applyBorder="1" applyAlignment="1" applyProtection="1">
      <alignment horizontal="right" vertical="center" wrapText="1"/>
      <protection/>
    </xf>
    <xf numFmtId="0" fontId="1" fillId="0" borderId="62" xfId="58" applyFont="1" applyFill="1" applyBorder="1" applyAlignment="1" applyProtection="1">
      <alignment horizontal="right" vertical="center" wrapText="1" indent="2"/>
      <protection/>
    </xf>
    <xf numFmtId="164" fontId="1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62" xfId="58" applyFont="1" applyFill="1" applyBorder="1" applyAlignment="1" applyProtection="1">
      <alignment horizontal="right" indent="1"/>
      <protection/>
    </xf>
    <xf numFmtId="0" fontId="1" fillId="0" borderId="39" xfId="58" applyFont="1" applyFill="1" applyBorder="1" applyAlignment="1" applyProtection="1">
      <alignment horizontal="right" indent="1"/>
      <protection/>
    </xf>
    <xf numFmtId="0" fontId="4" fillId="0" borderId="83" xfId="58" applyFont="1" applyFill="1" applyBorder="1" applyAlignment="1" applyProtection="1">
      <alignment horizontal="right" vertical="center" wrapText="1" indent="1"/>
      <protection/>
    </xf>
    <xf numFmtId="164" fontId="1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34" xfId="0" applyFont="1" applyBorder="1" applyAlignment="1" applyProtection="1">
      <alignment horizontal="right" wrapText="1" indent="1"/>
      <protection/>
    </xf>
    <xf numFmtId="0" fontId="49" fillId="0" borderId="87" xfId="0" applyFont="1" applyBorder="1" applyAlignment="1" applyProtection="1">
      <alignment horizontal="right" wrapText="1" indent="1"/>
      <protection/>
    </xf>
    <xf numFmtId="164" fontId="49" fillId="0" borderId="87" xfId="0" applyNumberFormat="1" applyFont="1" applyBorder="1" applyAlignment="1" applyProtection="1">
      <alignment horizontal="right" wrapText="1" indent="1"/>
      <protection/>
    </xf>
    <xf numFmtId="164" fontId="10" fillId="0" borderId="50" xfId="0" applyNumberFormat="1" applyFont="1" applyFill="1" applyBorder="1" applyAlignment="1" applyProtection="1">
      <alignment horizontal="right" vertical="center" wrapText="1"/>
      <protection/>
    </xf>
    <xf numFmtId="0" fontId="1" fillId="0" borderId="37" xfId="58" applyFont="1" applyFill="1" applyBorder="1" applyAlignment="1" applyProtection="1">
      <alignment horizontal="right" vertical="center" wrapText="1" indent="1"/>
      <protection/>
    </xf>
    <xf numFmtId="164" fontId="1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83" xfId="58" applyFont="1" applyFill="1" applyBorder="1" applyAlignment="1" applyProtection="1">
      <alignment horizontal="right" vertical="center" wrapText="1" indent="1"/>
      <protection/>
    </xf>
    <xf numFmtId="164" fontId="1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7" xfId="0" applyFont="1" applyFill="1" applyBorder="1" applyAlignment="1" applyProtection="1">
      <alignment horizontal="right" vertical="center" wrapText="1" indent="1"/>
      <protection/>
    </xf>
    <xf numFmtId="164" fontId="1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6" xfId="0" applyFont="1" applyFill="1" applyBorder="1" applyAlignment="1" applyProtection="1">
      <alignment horizontal="right" vertical="center" wrapText="1" indent="1"/>
      <protection/>
    </xf>
    <xf numFmtId="0" fontId="53" fillId="0" borderId="34" xfId="0" applyFont="1" applyBorder="1" applyAlignment="1" applyProtection="1">
      <alignment horizontal="right" wrapText="1" indent="1"/>
      <protection/>
    </xf>
    <xf numFmtId="164" fontId="53" fillId="0" borderId="34" xfId="0" applyNumberFormat="1" applyFont="1" applyBorder="1" applyAlignment="1" applyProtection="1">
      <alignment horizontal="right" wrapText="1" indent="1"/>
      <protection/>
    </xf>
    <xf numFmtId="164" fontId="4" fillId="0" borderId="48" xfId="0" applyNumberFormat="1" applyFont="1" applyFill="1" applyBorder="1" applyAlignment="1" applyProtection="1">
      <alignment horizontal="right" vertical="center" wrapText="1"/>
      <protection/>
    </xf>
    <xf numFmtId="0" fontId="4" fillId="0" borderId="39" xfId="0" applyFont="1" applyFill="1" applyBorder="1" applyAlignment="1" applyProtection="1">
      <alignment horizontal="right" vertical="center" wrapText="1" indent="1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39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0" fontId="4" fillId="0" borderId="34" xfId="0" applyFont="1" applyFill="1" applyBorder="1" applyAlignment="1" applyProtection="1">
      <alignment horizontal="right" vertical="center" wrapText="1"/>
      <protection/>
    </xf>
    <xf numFmtId="0" fontId="4" fillId="0" borderId="34" xfId="58" applyFont="1" applyFill="1" applyBorder="1" applyAlignment="1" applyProtection="1">
      <alignment horizontal="right" vertical="center" wrapText="1"/>
      <protection/>
    </xf>
    <xf numFmtId="0" fontId="1" fillId="0" borderId="35" xfId="58" applyFont="1" applyFill="1" applyBorder="1" applyAlignment="1" applyProtection="1">
      <alignment horizontal="right" indent="6"/>
      <protection/>
    </xf>
    <xf numFmtId="0" fontId="1" fillId="0" borderId="35" xfId="58" applyFont="1" applyFill="1" applyBorder="1" applyAlignment="1" applyProtection="1">
      <alignment horizontal="right" vertical="center" wrapText="1" indent="6"/>
      <protection/>
    </xf>
    <xf numFmtId="0" fontId="1" fillId="0" borderId="36" xfId="58" applyFont="1" applyFill="1" applyBorder="1" applyAlignment="1" applyProtection="1">
      <alignment horizontal="right" vertical="center" wrapText="1" indent="6"/>
      <protection/>
    </xf>
    <xf numFmtId="0" fontId="1" fillId="0" borderId="36" xfId="58" applyFont="1" applyFill="1" applyBorder="1" applyAlignment="1" applyProtection="1">
      <alignment horizontal="right" indent="6"/>
      <protection/>
    </xf>
    <xf numFmtId="0" fontId="10" fillId="0" borderId="34" xfId="58" applyFont="1" applyFill="1" applyBorder="1" applyAlignment="1" applyProtection="1">
      <alignment horizontal="right" vertical="center" wrapText="1" indent="1"/>
      <protection/>
    </xf>
    <xf numFmtId="164" fontId="10" fillId="0" borderId="48" xfId="0" applyNumberFormat="1" applyFont="1" applyFill="1" applyBorder="1" applyAlignment="1" applyProtection="1">
      <alignment horizontal="right" vertical="center" wrapText="1"/>
      <protection/>
    </xf>
    <xf numFmtId="0" fontId="4" fillId="0" borderId="34" xfId="0" applyFont="1" applyFill="1" applyBorder="1" applyAlignment="1" applyProtection="1">
      <alignment horizontal="right" vertical="center" wrapText="1" indent="1"/>
      <protection/>
    </xf>
    <xf numFmtId="0" fontId="1" fillId="0" borderId="39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169" fontId="1" fillId="0" borderId="35" xfId="58" applyNumberFormat="1" applyFont="1" applyFill="1" applyBorder="1" applyAlignment="1" applyProtection="1">
      <alignment/>
      <protection/>
    </xf>
    <xf numFmtId="0" fontId="1" fillId="0" borderId="37" xfId="58" applyFont="1" applyFill="1" applyBorder="1" applyAlignment="1" applyProtection="1">
      <alignment vertical="center" wrapText="1"/>
      <protection/>
    </xf>
    <xf numFmtId="0" fontId="1" fillId="0" borderId="35" xfId="58" applyFont="1" applyFill="1" applyBorder="1" applyAlignment="1" applyProtection="1">
      <alignment vertical="center" wrapText="1"/>
      <protection/>
    </xf>
    <xf numFmtId="0" fontId="1" fillId="0" borderId="35" xfId="58" applyFont="1" applyFill="1" applyBorder="1" applyAlignment="1" applyProtection="1">
      <alignment/>
      <protection/>
    </xf>
    <xf numFmtId="169" fontId="1" fillId="0" borderId="35" xfId="58" applyNumberFormat="1" applyFont="1" applyFill="1" applyBorder="1" applyAlignment="1" applyProtection="1">
      <alignment vertical="center"/>
      <protection/>
    </xf>
    <xf numFmtId="0" fontId="1" fillId="0" borderId="36" xfId="58" applyFont="1" applyFill="1" applyBorder="1" applyAlignment="1" applyProtection="1">
      <alignment vertical="center" wrapText="1"/>
      <protection/>
    </xf>
    <xf numFmtId="169" fontId="1" fillId="0" borderId="0" xfId="0" applyNumberFormat="1" applyFont="1" applyFill="1" applyAlignment="1">
      <alignment vertical="center" wrapText="1"/>
    </xf>
    <xf numFmtId="1" fontId="1" fillId="0" borderId="35" xfId="58" applyNumberFormat="1" applyFont="1" applyFill="1" applyBorder="1" applyAlignment="1" applyProtection="1">
      <alignment vertical="center" wrapText="1"/>
      <protection/>
    </xf>
    <xf numFmtId="169" fontId="1" fillId="0" borderId="35" xfId="58" applyNumberFormat="1" applyFont="1" applyFill="1" applyBorder="1" applyAlignment="1" applyProtection="1">
      <alignment vertical="center" wrapText="1"/>
      <protection/>
    </xf>
    <xf numFmtId="0" fontId="4" fillId="0" borderId="83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vertical="center" wrapText="1"/>
      <protection/>
    </xf>
    <xf numFmtId="49" fontId="4" fillId="0" borderId="52" xfId="0" applyNumberFormat="1" applyFont="1" applyFill="1" applyBorder="1" applyAlignment="1" applyProtection="1">
      <alignment horizontal="right" vertical="center"/>
      <protection locked="0"/>
    </xf>
    <xf numFmtId="164" fontId="1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86" xfId="58" applyFont="1" applyFill="1" applyBorder="1" applyAlignment="1" applyProtection="1">
      <alignment horizontal="right" vertical="center" wrapText="1" indent="1"/>
      <protection/>
    </xf>
    <xf numFmtId="164" fontId="4" fillId="0" borderId="5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57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Alignment="1" applyProtection="1">
      <alignment vertical="center" readingOrder="1"/>
      <protection/>
    </xf>
    <xf numFmtId="0" fontId="25" fillId="0" borderId="0" xfId="0" applyFont="1" applyAlignment="1" applyProtection="1">
      <alignment vertical="top" readingOrder="1"/>
      <protection locked="0"/>
    </xf>
    <xf numFmtId="0" fontId="4" fillId="0" borderId="86" xfId="0" applyFont="1" applyFill="1" applyBorder="1" applyAlignment="1" applyProtection="1">
      <alignment vertical="center" readingOrder="1"/>
      <protection locked="0"/>
    </xf>
    <xf numFmtId="49" fontId="4" fillId="0" borderId="52" xfId="0" applyNumberFormat="1" applyFont="1" applyFill="1" applyBorder="1" applyAlignment="1" applyProtection="1">
      <alignment vertical="center" readingOrder="1"/>
      <protection locked="0"/>
    </xf>
    <xf numFmtId="0" fontId="4" fillId="0" borderId="70" xfId="0" applyFont="1" applyFill="1" applyBorder="1" applyAlignment="1" applyProtection="1">
      <alignment vertical="center" readingOrder="1"/>
      <protection/>
    </xf>
    <xf numFmtId="0" fontId="4" fillId="0" borderId="71" xfId="0" applyFont="1" applyFill="1" applyBorder="1" applyAlignment="1" applyProtection="1">
      <alignment vertical="center" readingOrder="1"/>
      <protection/>
    </xf>
    <xf numFmtId="0" fontId="4" fillId="0" borderId="83" xfId="0" applyFont="1" applyFill="1" applyBorder="1" applyAlignment="1" applyProtection="1">
      <alignment vertical="center" readingOrder="1"/>
      <protection locked="0"/>
    </xf>
    <xf numFmtId="0" fontId="4" fillId="0" borderId="0" xfId="0" applyFont="1" applyFill="1" applyAlignment="1" applyProtection="1">
      <alignment vertical="center" readingOrder="1"/>
      <protection/>
    </xf>
    <xf numFmtId="0" fontId="4" fillId="0" borderId="39" xfId="0" applyFont="1" applyFill="1" applyBorder="1" applyAlignment="1" applyProtection="1">
      <alignment vertical="center" readingOrder="1"/>
      <protection/>
    </xf>
    <xf numFmtId="0" fontId="4" fillId="0" borderId="60" xfId="0" applyFont="1" applyFill="1" applyBorder="1" applyAlignment="1" applyProtection="1">
      <alignment vertical="center" readingOrder="1"/>
      <protection/>
    </xf>
    <xf numFmtId="0" fontId="4" fillId="0" borderId="78" xfId="0" applyFont="1" applyFill="1" applyBorder="1" applyAlignment="1" applyProtection="1">
      <alignment vertical="center" readingOrder="1"/>
      <protection/>
    </xf>
    <xf numFmtId="0" fontId="4" fillId="0" borderId="23" xfId="0" applyFont="1" applyFill="1" applyBorder="1" applyAlignment="1" applyProtection="1">
      <alignment vertical="center" readingOrder="1"/>
      <protection/>
    </xf>
    <xf numFmtId="0" fontId="4" fillId="0" borderId="44" xfId="0" applyFont="1" applyFill="1" applyBorder="1" applyAlignment="1" applyProtection="1">
      <alignment vertical="center" readingOrder="1"/>
      <protection/>
    </xf>
    <xf numFmtId="0" fontId="4" fillId="0" borderId="34" xfId="0" applyFont="1" applyFill="1" applyBorder="1" applyAlignment="1" applyProtection="1">
      <alignment vertical="center" readingOrder="1"/>
      <protection/>
    </xf>
    <xf numFmtId="0" fontId="4" fillId="0" borderId="72" xfId="0" applyFont="1" applyFill="1" applyBorder="1" applyAlignment="1" applyProtection="1">
      <alignment vertical="center" readingOrder="1"/>
      <protection/>
    </xf>
    <xf numFmtId="0" fontId="4" fillId="0" borderId="73" xfId="0" applyFont="1" applyFill="1" applyBorder="1" applyAlignment="1" applyProtection="1">
      <alignment vertical="center" readingOrder="1"/>
      <protection/>
    </xf>
    <xf numFmtId="0" fontId="4" fillId="0" borderId="36" xfId="0" applyFont="1" applyFill="1" applyBorder="1" applyAlignment="1" applyProtection="1">
      <alignment vertical="center" readingOrder="1"/>
      <protection/>
    </xf>
    <xf numFmtId="164" fontId="4" fillId="0" borderId="56" xfId="0" applyNumberFormat="1" applyFont="1" applyFill="1" applyBorder="1" applyAlignment="1" applyProtection="1">
      <alignment vertical="center" readingOrder="1"/>
      <protection/>
    </xf>
    <xf numFmtId="0" fontId="10" fillId="0" borderId="24" xfId="0" applyFont="1" applyFill="1" applyBorder="1" applyAlignment="1" applyProtection="1">
      <alignment vertical="center" readingOrder="1"/>
      <protection/>
    </xf>
    <xf numFmtId="0" fontId="4" fillId="0" borderId="44" xfId="0" applyFont="1" applyFill="1" applyBorder="1" applyAlignment="1" applyProtection="1">
      <alignment vertical="center" readingOrder="1"/>
      <protection/>
    </xf>
    <xf numFmtId="0" fontId="4" fillId="0" borderId="34" xfId="0" applyFont="1" applyFill="1" applyBorder="1" applyAlignment="1" applyProtection="1">
      <alignment vertical="center" readingOrder="1"/>
      <protection/>
    </xf>
    <xf numFmtId="164" fontId="4" fillId="0" borderId="48" xfId="0" applyNumberFormat="1" applyFont="1" applyFill="1" applyBorder="1" applyAlignment="1" applyProtection="1">
      <alignment vertical="center" readingOrder="1"/>
      <protection/>
    </xf>
    <xf numFmtId="0" fontId="4" fillId="0" borderId="21" xfId="0" applyFont="1" applyFill="1" applyBorder="1" applyAlignment="1" applyProtection="1">
      <alignment vertical="center" readingOrder="1"/>
      <protection/>
    </xf>
    <xf numFmtId="49" fontId="1" fillId="0" borderId="11" xfId="0" applyNumberFormat="1" applyFont="1" applyFill="1" applyBorder="1" applyAlignment="1" applyProtection="1">
      <alignment vertical="center" readingOrder="1"/>
      <protection/>
    </xf>
    <xf numFmtId="0" fontId="1" fillId="0" borderId="79" xfId="58" applyFont="1" applyFill="1" applyBorder="1" applyAlignment="1" applyProtection="1">
      <alignment vertical="center" readingOrder="1"/>
      <protection/>
    </xf>
    <xf numFmtId="0" fontId="1" fillId="0" borderId="86" xfId="58" applyFont="1" applyFill="1" applyBorder="1" applyAlignment="1" applyProtection="1">
      <alignment vertical="center" readingOrder="1"/>
      <protection/>
    </xf>
    <xf numFmtId="164" fontId="1" fillId="0" borderId="52" xfId="0" applyNumberFormat="1" applyFont="1" applyFill="1" applyBorder="1" applyAlignment="1" applyProtection="1">
      <alignment vertical="center" readingOrder="1"/>
      <protection locked="0"/>
    </xf>
    <xf numFmtId="0" fontId="4" fillId="0" borderId="17" xfId="0" applyFont="1" applyFill="1" applyBorder="1" applyAlignment="1" applyProtection="1">
      <alignment vertical="center" readingOrder="1"/>
      <protection/>
    </xf>
    <xf numFmtId="0" fontId="1" fillId="0" borderId="61" xfId="58" applyFont="1" applyFill="1" applyBorder="1" applyAlignment="1" applyProtection="1">
      <alignment vertical="center" readingOrder="1"/>
      <protection/>
    </xf>
    <xf numFmtId="0" fontId="1" fillId="0" borderId="35" xfId="58" applyFont="1" applyFill="1" applyBorder="1" applyAlignment="1" applyProtection="1">
      <alignment vertical="center" readingOrder="1"/>
      <protection/>
    </xf>
    <xf numFmtId="164" fontId="1" fillId="0" borderId="51" xfId="0" applyNumberFormat="1" applyFont="1" applyFill="1" applyBorder="1" applyAlignment="1" applyProtection="1">
      <alignment vertical="center" readingOrder="1"/>
      <protection locked="0"/>
    </xf>
    <xf numFmtId="0" fontId="1" fillId="0" borderId="38" xfId="58" applyFont="1" applyFill="1" applyBorder="1" applyAlignment="1" applyProtection="1">
      <alignment vertical="center" readingOrder="1"/>
      <protection/>
    </xf>
    <xf numFmtId="0" fontId="1" fillId="0" borderId="39" xfId="58" applyFont="1" applyFill="1" applyBorder="1" applyAlignment="1" applyProtection="1">
      <alignment vertical="center" readingOrder="1"/>
      <protection/>
    </xf>
    <xf numFmtId="0" fontId="4" fillId="0" borderId="16" xfId="0" applyFont="1" applyFill="1" applyBorder="1" applyAlignment="1" applyProtection="1">
      <alignment vertical="center" readingOrder="1"/>
      <protection/>
    </xf>
    <xf numFmtId="164" fontId="1" fillId="0" borderId="53" xfId="0" applyNumberFormat="1" applyFont="1" applyFill="1" applyBorder="1" applyAlignment="1" applyProtection="1">
      <alignment vertical="center" readingOrder="1"/>
      <protection locked="0"/>
    </xf>
    <xf numFmtId="0" fontId="4" fillId="0" borderId="20" xfId="0" applyFont="1" applyFill="1" applyBorder="1" applyAlignment="1" applyProtection="1">
      <alignment vertical="center" readingOrder="1"/>
      <protection/>
    </xf>
    <xf numFmtId="49" fontId="1" fillId="0" borderId="27" xfId="0" applyNumberFormat="1" applyFont="1" applyFill="1" applyBorder="1" applyAlignment="1" applyProtection="1">
      <alignment vertical="center" readingOrder="1"/>
      <protection/>
    </xf>
    <xf numFmtId="164" fontId="1" fillId="0" borderId="56" xfId="0" applyNumberFormat="1" applyFont="1" applyFill="1" applyBorder="1" applyAlignment="1" applyProtection="1">
      <alignment vertical="center" readingOrder="1"/>
      <protection locked="0"/>
    </xf>
    <xf numFmtId="0" fontId="1" fillId="0" borderId="76" xfId="58" applyFont="1" applyFill="1" applyBorder="1" applyAlignment="1" applyProtection="1">
      <alignment vertical="center" readingOrder="1"/>
      <protection/>
    </xf>
    <xf numFmtId="0" fontId="1" fillId="0" borderId="37" xfId="58" applyFont="1" applyFill="1" applyBorder="1" applyAlignment="1" applyProtection="1">
      <alignment vertical="center" readingOrder="1"/>
      <protection/>
    </xf>
    <xf numFmtId="0" fontId="4" fillId="0" borderId="23" xfId="0" applyFont="1" applyFill="1" applyBorder="1" applyAlignment="1" applyProtection="1">
      <alignment vertical="center" readingOrder="1"/>
      <protection/>
    </xf>
    <xf numFmtId="0" fontId="4" fillId="0" borderId="24" xfId="58" applyFont="1" applyFill="1" applyBorder="1" applyAlignment="1" applyProtection="1">
      <alignment vertical="center" readingOrder="1"/>
      <protection/>
    </xf>
    <xf numFmtId="0" fontId="4" fillId="0" borderId="44" xfId="58" applyFont="1" applyFill="1" applyBorder="1" applyAlignment="1" applyProtection="1">
      <alignment vertical="center" readingOrder="1"/>
      <protection/>
    </xf>
    <xf numFmtId="0" fontId="4" fillId="0" borderId="34" xfId="58" applyFont="1" applyFill="1" applyBorder="1" applyAlignment="1" applyProtection="1">
      <alignment vertical="center" readingOrder="1"/>
      <protection/>
    </xf>
    <xf numFmtId="164" fontId="4" fillId="0" borderId="48" xfId="0" applyNumberFormat="1" applyFont="1" applyFill="1" applyBorder="1" applyAlignment="1" applyProtection="1">
      <alignment vertical="center" readingOrder="1"/>
      <protection locked="0"/>
    </xf>
    <xf numFmtId="49" fontId="4" fillId="0" borderId="24" xfId="58" applyNumberFormat="1" applyFont="1" applyFill="1" applyBorder="1" applyAlignment="1" applyProtection="1">
      <alignment vertical="center" readingOrder="1"/>
      <protection/>
    </xf>
    <xf numFmtId="49" fontId="1" fillId="0" borderId="14" xfId="58" applyNumberFormat="1" applyFont="1" applyFill="1" applyBorder="1" applyAlignment="1" applyProtection="1">
      <alignment vertical="center" readingOrder="1"/>
      <protection/>
    </xf>
    <xf numFmtId="0" fontId="1" fillId="0" borderId="79" xfId="58" applyFont="1" applyFill="1" applyBorder="1" applyAlignment="1" applyProtection="1">
      <alignment vertical="center" readingOrder="1"/>
      <protection/>
    </xf>
    <xf numFmtId="0" fontId="1" fillId="0" borderId="86" xfId="58" applyFont="1" applyFill="1" applyBorder="1" applyAlignment="1" applyProtection="1">
      <alignment vertical="center" readingOrder="1"/>
      <protection/>
    </xf>
    <xf numFmtId="164" fontId="4" fillId="0" borderId="50" xfId="0" applyNumberFormat="1" applyFont="1" applyFill="1" applyBorder="1" applyAlignment="1" applyProtection="1">
      <alignment vertical="center" readingOrder="1"/>
      <protection locked="0"/>
    </xf>
    <xf numFmtId="0" fontId="4" fillId="0" borderId="22" xfId="0" applyFont="1" applyFill="1" applyBorder="1" applyAlignment="1" applyProtection="1">
      <alignment vertical="center" readingOrder="1"/>
      <protection/>
    </xf>
    <xf numFmtId="49" fontId="1" fillId="0" borderId="41" xfId="58" applyNumberFormat="1" applyFont="1" applyFill="1" applyBorder="1" applyAlignment="1" applyProtection="1">
      <alignment vertical="center" readingOrder="1"/>
      <protection/>
    </xf>
    <xf numFmtId="0" fontId="1" fillId="0" borderId="84" xfId="58" applyFont="1" applyFill="1" applyBorder="1" applyAlignment="1" applyProtection="1">
      <alignment vertical="center" readingOrder="1"/>
      <protection/>
    </xf>
    <xf numFmtId="0" fontId="1" fillId="0" borderId="83" xfId="58" applyFont="1" applyFill="1" applyBorder="1" applyAlignment="1" applyProtection="1">
      <alignment vertical="center" readingOrder="1"/>
      <protection/>
    </xf>
    <xf numFmtId="164" fontId="4" fillId="0" borderId="57" xfId="0" applyNumberFormat="1" applyFont="1" applyFill="1" applyBorder="1" applyAlignment="1" applyProtection="1">
      <alignment vertical="center" readingOrder="1"/>
      <protection locked="0"/>
    </xf>
    <xf numFmtId="0" fontId="48" fillId="0" borderId="23" xfId="0" applyFont="1" applyBorder="1" applyAlignment="1" applyProtection="1">
      <alignment vertical="center" readingOrder="1"/>
      <protection/>
    </xf>
    <xf numFmtId="0" fontId="50" fillId="0" borderId="24" xfId="0" applyFont="1" applyBorder="1" applyAlignment="1" applyProtection="1">
      <alignment readingOrder="1"/>
      <protection/>
    </xf>
    <xf numFmtId="0" fontId="52" fillId="0" borderId="74" xfId="0" applyFont="1" applyBorder="1" applyAlignment="1" applyProtection="1">
      <alignment readingOrder="1"/>
      <protection/>
    </xf>
    <xf numFmtId="0" fontId="53" fillId="0" borderId="75" xfId="0" applyFont="1" applyBorder="1" applyAlignment="1" applyProtection="1">
      <alignment readingOrder="1"/>
      <protection/>
    </xf>
    <xf numFmtId="0" fontId="53" fillId="0" borderId="34" xfId="0" applyFont="1" applyBorder="1" applyAlignment="1" applyProtection="1">
      <alignment readingOrder="1"/>
      <protection/>
    </xf>
    <xf numFmtId="0" fontId="1" fillId="0" borderId="0" xfId="0" applyFont="1" applyFill="1" applyBorder="1" applyAlignment="1" applyProtection="1">
      <alignment vertical="center" readingOrder="1"/>
      <protection/>
    </xf>
    <xf numFmtId="0" fontId="4" fillId="0" borderId="0" xfId="0" applyFont="1" applyFill="1" applyBorder="1" applyAlignment="1" applyProtection="1">
      <alignment vertical="center" readingOrder="1"/>
      <protection/>
    </xf>
    <xf numFmtId="164" fontId="4" fillId="0" borderId="0" xfId="0" applyNumberFormat="1" applyFont="1" applyFill="1" applyBorder="1" applyAlignment="1" applyProtection="1">
      <alignment vertical="center" readingOrder="1"/>
      <protection/>
    </xf>
    <xf numFmtId="0" fontId="1" fillId="0" borderId="0" xfId="0" applyFont="1" applyFill="1" applyAlignment="1" applyProtection="1">
      <alignment vertical="center" readingOrder="1"/>
      <protection/>
    </xf>
    <xf numFmtId="0" fontId="1" fillId="0" borderId="39" xfId="0" applyFont="1" applyFill="1" applyBorder="1" applyAlignment="1" applyProtection="1">
      <alignment vertical="center" readingOrder="1"/>
      <protection/>
    </xf>
    <xf numFmtId="0" fontId="4" fillId="0" borderId="75" xfId="0" applyFont="1" applyFill="1" applyBorder="1" applyAlignment="1" applyProtection="1">
      <alignment vertical="center" readingOrder="1"/>
      <protection/>
    </xf>
    <xf numFmtId="164" fontId="4" fillId="0" borderId="48" xfId="0" applyNumberFormat="1" applyFont="1" applyFill="1" applyBorder="1" applyAlignment="1" applyProtection="1">
      <alignment vertical="center" readingOrder="1"/>
      <protection/>
    </xf>
    <xf numFmtId="0" fontId="4" fillId="0" borderId="24" xfId="58" applyFont="1" applyFill="1" applyBorder="1" applyAlignment="1" applyProtection="1">
      <alignment vertical="center" readingOrder="1"/>
      <protection/>
    </xf>
    <xf numFmtId="0" fontId="4" fillId="0" borderId="44" xfId="58" applyFont="1" applyFill="1" applyBorder="1" applyAlignment="1" applyProtection="1">
      <alignment vertical="center" readingOrder="1"/>
      <protection/>
    </xf>
    <xf numFmtId="0" fontId="4" fillId="0" borderId="34" xfId="58" applyFont="1" applyFill="1" applyBorder="1" applyAlignment="1" applyProtection="1">
      <alignment vertical="center" readingOrder="1"/>
      <protection/>
    </xf>
    <xf numFmtId="0" fontId="4" fillId="0" borderId="19" xfId="0" applyFont="1" applyFill="1" applyBorder="1" applyAlignment="1" applyProtection="1">
      <alignment vertical="center" readingOrder="1"/>
      <protection/>
    </xf>
    <xf numFmtId="49" fontId="1" fillId="0" borderId="13" xfId="58" applyNumberFormat="1" applyFont="1" applyFill="1" applyBorder="1" applyAlignment="1" applyProtection="1">
      <alignment vertical="center" readingOrder="1"/>
      <protection/>
    </xf>
    <xf numFmtId="164" fontId="1" fillId="0" borderId="55" xfId="0" applyNumberFormat="1" applyFont="1" applyFill="1" applyBorder="1" applyAlignment="1" applyProtection="1">
      <alignment vertical="center" readingOrder="1"/>
      <protection locked="0"/>
    </xf>
    <xf numFmtId="0" fontId="4" fillId="0" borderId="17" xfId="0" applyFont="1" applyFill="1" applyBorder="1" applyAlignment="1" applyProtection="1">
      <alignment vertical="center" readingOrder="1"/>
      <protection/>
    </xf>
    <xf numFmtId="49" fontId="1" fillId="0" borderId="11" xfId="58" applyNumberFormat="1" applyFont="1" applyFill="1" applyBorder="1" applyAlignment="1" applyProtection="1">
      <alignment vertical="center" readingOrder="1"/>
      <protection/>
    </xf>
    <xf numFmtId="0" fontId="1" fillId="0" borderId="24" xfId="0" applyFont="1" applyFill="1" applyBorder="1" applyAlignment="1" applyProtection="1">
      <alignment vertical="center" readingOrder="1"/>
      <protection/>
    </xf>
    <xf numFmtId="0" fontId="1" fillId="0" borderId="0" xfId="0" applyFont="1" applyFill="1" applyAlignment="1" applyProtection="1">
      <alignment vertical="center" readingOrder="1"/>
      <protection/>
    </xf>
    <xf numFmtId="0" fontId="1" fillId="0" borderId="39" xfId="0" applyFont="1" applyFill="1" applyBorder="1" applyAlignment="1" applyProtection="1">
      <alignment vertical="center" readingOrder="1"/>
      <protection/>
    </xf>
    <xf numFmtId="0" fontId="1" fillId="0" borderId="75" xfId="0" applyFont="1" applyFill="1" applyBorder="1" applyAlignment="1" applyProtection="1">
      <alignment vertical="center" readingOrder="1"/>
      <protection/>
    </xf>
    <xf numFmtId="3" fontId="4" fillId="0" borderId="48" xfId="0" applyNumberFormat="1" applyFont="1" applyFill="1" applyBorder="1" applyAlignment="1" applyProtection="1">
      <alignment vertical="center" readingOrder="1"/>
      <protection locked="0"/>
    </xf>
    <xf numFmtId="0" fontId="4" fillId="0" borderId="79" xfId="0" applyFont="1" applyFill="1" applyBorder="1" applyAlignment="1" applyProtection="1">
      <alignment horizontal="center" vertical="center" readingOrder="1"/>
      <protection locked="0"/>
    </xf>
    <xf numFmtId="0" fontId="4" fillId="0" borderId="59" xfId="0" applyFont="1" applyFill="1" applyBorder="1" applyAlignment="1" applyProtection="1">
      <alignment horizontal="center" vertical="center" readingOrder="1"/>
      <protection locked="0"/>
    </xf>
    <xf numFmtId="0" fontId="4" fillId="0" borderId="44" xfId="0" applyFont="1" applyFill="1" applyBorder="1" applyAlignment="1" applyProtection="1">
      <alignment horizontal="center" vertical="center" readingOrder="1"/>
      <protection/>
    </xf>
    <xf numFmtId="0" fontId="4" fillId="0" borderId="23" xfId="0" applyFont="1" applyFill="1" applyBorder="1" applyAlignment="1" applyProtection="1">
      <alignment horizontal="center" vertical="center" readingOrder="1"/>
      <protection/>
    </xf>
    <xf numFmtId="0" fontId="4" fillId="0" borderId="24" xfId="0" applyFont="1" applyFill="1" applyBorder="1" applyAlignment="1" applyProtection="1">
      <alignment horizontal="center" vertical="center" readingOrder="1"/>
      <protection/>
    </xf>
    <xf numFmtId="0" fontId="4" fillId="0" borderId="34" xfId="0" applyFont="1" applyFill="1" applyBorder="1" applyAlignment="1" applyProtection="1">
      <alignment horizontal="center" vertical="center" readingOrder="1"/>
      <protection/>
    </xf>
    <xf numFmtId="0" fontId="4" fillId="0" borderId="48" xfId="0" applyFont="1" applyFill="1" applyBorder="1" applyAlignment="1" applyProtection="1">
      <alignment horizontal="center" vertical="center" readingOrder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readingOrder="1"/>
      <protection/>
    </xf>
    <xf numFmtId="0" fontId="4" fillId="0" borderId="87" xfId="0" applyFont="1" applyFill="1" applyBorder="1" applyAlignment="1" applyProtection="1">
      <alignment vertical="center" wrapText="1" readingOrder="1"/>
      <protection/>
    </xf>
    <xf numFmtId="49" fontId="4" fillId="0" borderId="53" xfId="0" applyNumberFormat="1" applyFont="1" applyFill="1" applyBorder="1" applyAlignment="1" applyProtection="1">
      <alignment vertical="center" readingOrder="1"/>
      <protection locked="0"/>
    </xf>
    <xf numFmtId="0" fontId="4" fillId="0" borderId="53" xfId="0" applyFont="1" applyFill="1" applyBorder="1" applyAlignment="1" applyProtection="1">
      <alignment vertical="center" wrapText="1" readingOrder="1"/>
      <protection/>
    </xf>
    <xf numFmtId="0" fontId="4" fillId="0" borderId="39" xfId="0" applyFont="1" applyFill="1" applyBorder="1" applyAlignment="1" applyProtection="1">
      <alignment vertical="center" readingOrder="1"/>
      <protection locked="0"/>
    </xf>
    <xf numFmtId="0" fontId="10" fillId="0" borderId="60" xfId="0" applyFont="1" applyFill="1" applyBorder="1" applyAlignment="1" applyProtection="1">
      <alignment readingOrder="1"/>
      <protection/>
    </xf>
    <xf numFmtId="0" fontId="0" fillId="0" borderId="32" xfId="0" applyBorder="1" applyAlignment="1">
      <alignment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/>
      <protection/>
    </xf>
    <xf numFmtId="0" fontId="27" fillId="0" borderId="85" xfId="58" applyFont="1" applyFill="1" applyBorder="1" applyAlignment="1" applyProtection="1">
      <alignment horizontal="left" vertical="center" wrapText="1"/>
      <protection/>
    </xf>
    <xf numFmtId="0" fontId="27" fillId="0" borderId="0" xfId="58" applyFont="1" applyFill="1" applyBorder="1" applyAlignment="1" applyProtection="1">
      <alignment horizontal="left" vertical="center" wrapText="1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4" fillId="0" borderId="87" xfId="0" applyNumberFormat="1" applyFont="1" applyFill="1" applyBorder="1" applyAlignment="1">
      <alignment horizontal="center" vertical="center" wrapText="1"/>
    </xf>
    <xf numFmtId="164" fontId="4" fillId="0" borderId="83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4" fillId="0" borderId="86" xfId="0" applyNumberFormat="1" applyFont="1" applyFill="1" applyBorder="1" applyAlignment="1">
      <alignment horizontal="center" vertical="center" wrapText="1"/>
    </xf>
    <xf numFmtId="164" fontId="4" fillId="0" borderId="62" xfId="0" applyNumberFormat="1" applyFont="1" applyFill="1" applyBorder="1" applyAlignment="1">
      <alignment horizontal="center" vertical="center" wrapText="1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Border="1" applyAlignment="1" applyProtection="1">
      <alignment horizontal="left" vertical="center" indent="2"/>
      <protection/>
    </xf>
    <xf numFmtId="0" fontId="7" fillId="0" borderId="74" xfId="0" applyFont="1" applyBorder="1" applyAlignment="1" applyProtection="1">
      <alignment horizontal="left" vertical="center" indent="2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7" fillId="0" borderId="14" xfId="0" applyFont="1" applyFill="1" applyBorder="1" applyAlignment="1" applyProtection="1">
      <alignment horizontal="right" indent="1"/>
      <protection locked="0"/>
    </xf>
    <xf numFmtId="0" fontId="17" fillId="0" borderId="31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4" xfId="0" applyFont="1" applyFill="1" applyBorder="1" applyAlignment="1" applyProtection="1">
      <alignment horizontal="right" indent="1"/>
      <protection/>
    </xf>
    <xf numFmtId="0" fontId="15" fillId="0" borderId="32" xfId="0" applyFont="1" applyFill="1" applyBorder="1" applyAlignment="1" applyProtection="1">
      <alignment horizontal="right" indent="1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88" xfId="0" applyFont="1" applyFill="1" applyBorder="1" applyAlignment="1" applyProtection="1">
      <alignment horizontal="center"/>
      <protection/>
    </xf>
    <xf numFmtId="0" fontId="7" fillId="0" borderId="85" xfId="0" applyFont="1" applyFill="1" applyBorder="1" applyAlignment="1" applyProtection="1">
      <alignment horizontal="center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17" fillId="0" borderId="90" xfId="0" applyFont="1" applyFill="1" applyBorder="1" applyAlignment="1" applyProtection="1">
      <alignment horizontal="left" indent="1"/>
      <protection locked="0"/>
    </xf>
    <xf numFmtId="0" fontId="17" fillId="0" borderId="91" xfId="0" applyFont="1" applyFill="1" applyBorder="1" applyAlignment="1" applyProtection="1">
      <alignment horizontal="left" indent="1"/>
      <protection locked="0"/>
    </xf>
    <xf numFmtId="0" fontId="17" fillId="0" borderId="92" xfId="0" applyFont="1" applyFill="1" applyBorder="1" applyAlignment="1" applyProtection="1">
      <alignment horizontal="left" indent="1"/>
      <protection locked="0"/>
    </xf>
    <xf numFmtId="0" fontId="17" fillId="0" borderId="72" xfId="0" applyFont="1" applyFill="1" applyBorder="1" applyAlignment="1" applyProtection="1">
      <alignment horizontal="left" indent="1"/>
      <protection locked="0"/>
    </xf>
    <xf numFmtId="0" fontId="17" fillId="0" borderId="73" xfId="0" applyFont="1" applyFill="1" applyBorder="1" applyAlignment="1" applyProtection="1">
      <alignment horizontal="left" indent="1"/>
      <protection locked="0"/>
    </xf>
    <xf numFmtId="0" fontId="17" fillId="0" borderId="93" xfId="0" applyFont="1" applyFill="1" applyBorder="1" applyAlignment="1" applyProtection="1">
      <alignment horizontal="left" indent="1"/>
      <protection locked="0"/>
    </xf>
    <xf numFmtId="0" fontId="7" fillId="0" borderId="60" xfId="0" applyFont="1" applyFill="1" applyBorder="1" applyAlignment="1" applyProtection="1">
      <alignment horizontal="left" indent="1"/>
      <protection/>
    </xf>
    <xf numFmtId="0" fontId="7" fillId="0" borderId="75" xfId="0" applyFont="1" applyFill="1" applyBorder="1" applyAlignment="1" applyProtection="1">
      <alignment horizontal="left" indent="1"/>
      <protection/>
    </xf>
    <xf numFmtId="0" fontId="7" fillId="0" borderId="74" xfId="0" applyFont="1" applyFill="1" applyBorder="1" applyAlignment="1" applyProtection="1">
      <alignment horizontal="left" indent="1"/>
      <protection/>
    </xf>
    <xf numFmtId="0" fontId="4" fillId="0" borderId="90" xfId="0" applyFont="1" applyFill="1" applyBorder="1" applyAlignment="1" applyProtection="1">
      <alignment horizontal="center" vertical="center" wrapText="1"/>
      <protection/>
    </xf>
    <xf numFmtId="0" fontId="4" fillId="0" borderId="92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4" fillId="0" borderId="90" xfId="0" applyFont="1" applyFill="1" applyBorder="1" applyAlignment="1" applyProtection="1">
      <alignment vertical="distributed" wrapText="1" readingOrder="1"/>
      <protection/>
    </xf>
    <xf numFmtId="0" fontId="0" fillId="0" borderId="92" xfId="0" applyBorder="1" applyAlignment="1">
      <alignment vertical="distributed" wrapText="1" readingOrder="1"/>
    </xf>
    <xf numFmtId="0" fontId="4" fillId="0" borderId="60" xfId="0" applyFont="1" applyFill="1" applyBorder="1" applyAlignment="1" applyProtection="1">
      <alignment vertical="center" readingOrder="1"/>
      <protection/>
    </xf>
    <xf numFmtId="0" fontId="0" fillId="0" borderId="74" xfId="0" applyBorder="1" applyAlignment="1">
      <alignment readingOrder="1"/>
    </xf>
    <xf numFmtId="0" fontId="2" fillId="0" borderId="0" xfId="0" applyFont="1" applyFill="1" applyAlignment="1" applyProtection="1">
      <alignment horizontal="left"/>
      <protection locked="0"/>
    </xf>
    <xf numFmtId="164" fontId="7" fillId="0" borderId="6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87" xfId="0" applyNumberFormat="1" applyFont="1" applyFill="1" applyBorder="1" applyAlignment="1" applyProtection="1">
      <alignment horizontal="center" vertical="center"/>
      <protection/>
    </xf>
    <xf numFmtId="164" fontId="7" fillId="0" borderId="83" xfId="0" applyNumberFormat="1" applyFont="1" applyFill="1" applyBorder="1" applyAlignment="1" applyProtection="1">
      <alignment horizontal="center" vertical="center"/>
      <protection/>
    </xf>
    <xf numFmtId="164" fontId="7" fillId="0" borderId="90" xfId="0" applyNumberFormat="1" applyFont="1" applyFill="1" applyBorder="1" applyAlignment="1" applyProtection="1">
      <alignment horizontal="center" vertical="center"/>
      <protection/>
    </xf>
    <xf numFmtId="164" fontId="7" fillId="0" borderId="91" xfId="0" applyNumberFormat="1" applyFont="1" applyFill="1" applyBorder="1" applyAlignment="1" applyProtection="1">
      <alignment horizontal="center" vertical="center"/>
      <protection/>
    </xf>
    <xf numFmtId="164" fontId="7" fillId="0" borderId="52" xfId="0" applyNumberFormat="1" applyFont="1" applyFill="1" applyBorder="1" applyAlignment="1" applyProtection="1">
      <alignment horizontal="center" vertical="center"/>
      <protection/>
    </xf>
    <xf numFmtId="164" fontId="7" fillId="0" borderId="87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0" fontId="17" fillId="0" borderId="85" xfId="0" applyFont="1" applyFill="1" applyBorder="1" applyAlignment="1">
      <alignment horizontal="justify" vertical="center" wrapText="1"/>
    </xf>
    <xf numFmtId="0" fontId="16" fillId="0" borderId="44" xfId="59" applyFont="1" applyFill="1" applyBorder="1" applyAlignment="1" applyProtection="1">
      <alignment horizontal="left" vertical="center" indent="1"/>
      <protection/>
    </xf>
    <xf numFmtId="0" fontId="16" fillId="0" borderId="75" xfId="59" applyFont="1" applyFill="1" applyBorder="1" applyAlignment="1" applyProtection="1">
      <alignment horizontal="left" vertical="center" indent="1"/>
      <protection/>
    </xf>
    <xf numFmtId="0" fontId="16" fillId="0" borderId="48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zoomScale="120" zoomScaleNormal="120" zoomScaleSheetLayoutView="130" workbookViewId="0" topLeftCell="A1">
      <selection activeCell="F1" sqref="F1"/>
    </sheetView>
  </sheetViews>
  <sheetFormatPr defaultColWidth="9.00390625" defaultRowHeight="12.75"/>
  <cols>
    <col min="1" max="1" width="7.50390625" style="54" customWidth="1"/>
    <col min="2" max="2" width="80.875" style="54" customWidth="1"/>
    <col min="3" max="5" width="12.875" style="54" customWidth="1"/>
    <col min="6" max="6" width="9.00390625" style="54" customWidth="1"/>
    <col min="7" max="16384" width="9.375" style="54" customWidth="1"/>
  </cols>
  <sheetData>
    <row r="1" spans="1:5" ht="15.75" customHeight="1">
      <c r="A1" s="53" t="s">
        <v>0</v>
      </c>
      <c r="B1" s="53"/>
      <c r="C1" s="53"/>
      <c r="D1" s="53"/>
      <c r="E1" s="53"/>
    </row>
    <row r="2" spans="1:5" ht="15.75" customHeight="1" thickBot="1">
      <c r="A2" s="875" t="s">
        <v>150</v>
      </c>
      <c r="B2" s="875"/>
      <c r="C2" s="184"/>
      <c r="D2" s="184"/>
      <c r="E2" s="611"/>
    </row>
    <row r="3" spans="1:5" ht="37.5" customHeight="1" thickBot="1">
      <c r="A3" s="404" t="s">
        <v>60</v>
      </c>
      <c r="B3" s="405" t="s">
        <v>2</v>
      </c>
      <c r="C3" s="603" t="s">
        <v>415</v>
      </c>
      <c r="D3" s="585" t="s">
        <v>416</v>
      </c>
      <c r="E3" s="629"/>
    </row>
    <row r="4" spans="1:5" s="56" customFormat="1" ht="12" customHeight="1" thickBot="1">
      <c r="A4" s="404">
        <v>1</v>
      </c>
      <c r="B4" s="405">
        <v>2</v>
      </c>
      <c r="C4" s="387">
        <v>3</v>
      </c>
      <c r="D4" s="585">
        <v>4</v>
      </c>
      <c r="E4" s="626"/>
    </row>
    <row r="5" spans="1:5" s="2" customFormat="1" ht="12" customHeight="1" thickBot="1">
      <c r="A5" s="406" t="s">
        <v>3</v>
      </c>
      <c r="B5" s="407" t="s">
        <v>176</v>
      </c>
      <c r="C5" s="388">
        <f>+C6+C13+C22</f>
        <v>70834</v>
      </c>
      <c r="D5" s="592">
        <f>+D6+D13+D22</f>
        <v>80523</v>
      </c>
      <c r="E5" s="653"/>
    </row>
    <row r="6" spans="1:5" s="2" customFormat="1" ht="12" customHeight="1" thickBot="1">
      <c r="A6" s="408" t="s">
        <v>4</v>
      </c>
      <c r="B6" s="409" t="s">
        <v>401</v>
      </c>
      <c r="C6" s="389">
        <f>SUM(C7:C12)</f>
        <v>54030</v>
      </c>
      <c r="D6" s="595">
        <f>SUM(D7:D12)</f>
        <v>59695</v>
      </c>
      <c r="E6" s="653"/>
    </row>
    <row r="7" spans="1:5" s="2" customFormat="1" ht="12" customHeight="1">
      <c r="A7" s="410" t="s">
        <v>97</v>
      </c>
      <c r="B7" s="411" t="s">
        <v>45</v>
      </c>
      <c r="C7" s="390">
        <v>30470</v>
      </c>
      <c r="D7" s="633">
        <v>16170</v>
      </c>
      <c r="E7" s="664"/>
    </row>
    <row r="8" spans="1:5" s="2" customFormat="1" ht="12" customHeight="1">
      <c r="A8" s="410" t="s">
        <v>98</v>
      </c>
      <c r="B8" s="411" t="s">
        <v>63</v>
      </c>
      <c r="C8" s="390"/>
      <c r="D8" s="633"/>
      <c r="E8" s="662"/>
    </row>
    <row r="9" spans="1:5" s="2" customFormat="1" ht="12" customHeight="1">
      <c r="A9" s="410" t="s">
        <v>99</v>
      </c>
      <c r="B9" s="411" t="s">
        <v>46</v>
      </c>
      <c r="C9" s="390">
        <v>23560</v>
      </c>
      <c r="D9" s="633">
        <v>17587</v>
      </c>
      <c r="E9" s="662"/>
    </row>
    <row r="10" spans="1:5" s="2" customFormat="1" ht="12" customHeight="1">
      <c r="A10" s="410" t="s">
        <v>100</v>
      </c>
      <c r="B10" s="411" t="s">
        <v>177</v>
      </c>
      <c r="C10" s="390"/>
      <c r="D10" s="633">
        <v>50</v>
      </c>
      <c r="E10" s="662"/>
    </row>
    <row r="11" spans="1:5" s="2" customFormat="1" ht="12" customHeight="1">
      <c r="A11" s="410" t="s">
        <v>101</v>
      </c>
      <c r="B11" s="411" t="s">
        <v>178</v>
      </c>
      <c r="C11" s="390"/>
      <c r="D11" s="633">
        <v>5914</v>
      </c>
      <c r="E11" s="662"/>
    </row>
    <row r="12" spans="1:5" s="2" customFormat="1" ht="12" customHeight="1" thickBot="1">
      <c r="A12" s="410" t="s">
        <v>108</v>
      </c>
      <c r="B12" s="411" t="s">
        <v>179</v>
      </c>
      <c r="C12" s="390"/>
      <c r="D12" s="633">
        <v>19974</v>
      </c>
      <c r="E12" s="661"/>
    </row>
    <row r="13" spans="1:5" s="2" customFormat="1" ht="12" customHeight="1" thickBot="1">
      <c r="A13" s="408" t="s">
        <v>5</v>
      </c>
      <c r="B13" s="409" t="s">
        <v>180</v>
      </c>
      <c r="C13" s="391">
        <f>SUM(C14:C21)</f>
        <v>16724</v>
      </c>
      <c r="D13" s="595">
        <f>SUM(D14:D21)</f>
        <v>20809</v>
      </c>
      <c r="E13" s="653"/>
    </row>
    <row r="14" spans="1:5" s="2" customFormat="1" ht="12" customHeight="1">
      <c r="A14" s="412" t="s">
        <v>69</v>
      </c>
      <c r="B14" s="413" t="s">
        <v>185</v>
      </c>
      <c r="C14" s="392"/>
      <c r="D14" s="643"/>
      <c r="E14" s="605"/>
    </row>
    <row r="15" spans="1:5" s="2" customFormat="1" ht="12" customHeight="1">
      <c r="A15" s="410" t="s">
        <v>70</v>
      </c>
      <c r="B15" s="411" t="s">
        <v>186</v>
      </c>
      <c r="C15" s="390"/>
      <c r="D15" s="633"/>
      <c r="E15" s="604"/>
    </row>
    <row r="16" spans="1:5" s="2" customFormat="1" ht="12" customHeight="1">
      <c r="A16" s="410" t="s">
        <v>71</v>
      </c>
      <c r="B16" s="411" t="s">
        <v>187</v>
      </c>
      <c r="C16" s="390">
        <v>16694</v>
      </c>
      <c r="D16" s="633">
        <v>16694</v>
      </c>
      <c r="E16" s="662"/>
    </row>
    <row r="17" spans="1:5" s="2" customFormat="1" ht="12" customHeight="1">
      <c r="A17" s="410" t="s">
        <v>72</v>
      </c>
      <c r="B17" s="411" t="s">
        <v>188</v>
      </c>
      <c r="C17" s="390"/>
      <c r="D17" s="633">
        <v>3000</v>
      </c>
      <c r="E17" s="604"/>
    </row>
    <row r="18" spans="1:5" s="2" customFormat="1" ht="12" customHeight="1">
      <c r="A18" s="414" t="s">
        <v>181</v>
      </c>
      <c r="B18" s="415" t="s">
        <v>189</v>
      </c>
      <c r="C18" s="393"/>
      <c r="D18" s="644"/>
      <c r="E18" s="604"/>
    </row>
    <row r="19" spans="1:5" s="2" customFormat="1" ht="12" customHeight="1">
      <c r="A19" s="410" t="s">
        <v>182</v>
      </c>
      <c r="B19" s="411" t="s">
        <v>190</v>
      </c>
      <c r="C19" s="390"/>
      <c r="D19" s="633">
        <v>800</v>
      </c>
      <c r="E19" s="604"/>
    </row>
    <row r="20" spans="1:5" s="2" customFormat="1" ht="12" customHeight="1">
      <c r="A20" s="410" t="s">
        <v>183</v>
      </c>
      <c r="B20" s="411" t="s">
        <v>191</v>
      </c>
      <c r="C20" s="390">
        <v>30</v>
      </c>
      <c r="D20" s="633">
        <v>30</v>
      </c>
      <c r="E20" s="662"/>
    </row>
    <row r="21" spans="1:5" s="2" customFormat="1" ht="12" customHeight="1" thickBot="1">
      <c r="A21" s="416" t="s">
        <v>184</v>
      </c>
      <c r="B21" s="417" t="s">
        <v>192</v>
      </c>
      <c r="C21" s="394"/>
      <c r="D21" s="645">
        <v>285</v>
      </c>
      <c r="E21" s="661"/>
    </row>
    <row r="22" spans="1:5" s="2" customFormat="1" ht="12" customHeight="1" thickBot="1">
      <c r="A22" s="408" t="s">
        <v>193</v>
      </c>
      <c r="B22" s="409" t="s">
        <v>195</v>
      </c>
      <c r="C22" s="395">
        <v>80</v>
      </c>
      <c r="D22" s="646">
        <v>19</v>
      </c>
      <c r="E22" s="653"/>
    </row>
    <row r="23" spans="1:5" s="2" customFormat="1" ht="12" customHeight="1" thickBot="1">
      <c r="A23" s="408" t="s">
        <v>7</v>
      </c>
      <c r="B23" s="409" t="s">
        <v>402</v>
      </c>
      <c r="C23" s="391">
        <f>SUM(C24:C31)</f>
        <v>64200</v>
      </c>
      <c r="D23" s="595">
        <f>SUM(D24:D31)</f>
        <v>71856</v>
      </c>
      <c r="E23" s="653"/>
    </row>
    <row r="24" spans="1:5" s="2" customFormat="1" ht="12" customHeight="1">
      <c r="A24" s="418" t="s">
        <v>75</v>
      </c>
      <c r="B24" s="419" t="s">
        <v>201</v>
      </c>
      <c r="C24" s="396">
        <v>9071</v>
      </c>
      <c r="D24" s="634">
        <v>41359</v>
      </c>
      <c r="E24" s="664"/>
    </row>
    <row r="25" spans="1:5" s="2" customFormat="1" ht="12" customHeight="1">
      <c r="A25" s="410" t="s">
        <v>76</v>
      </c>
      <c r="B25" s="411" t="s">
        <v>202</v>
      </c>
      <c r="C25" s="390">
        <v>12319</v>
      </c>
      <c r="D25" s="633">
        <v>14599</v>
      </c>
      <c r="E25" s="662"/>
    </row>
    <row r="26" spans="1:5" s="2" customFormat="1" ht="12" customHeight="1">
      <c r="A26" s="410" t="s">
        <v>77</v>
      </c>
      <c r="B26" s="411" t="s">
        <v>203</v>
      </c>
      <c r="C26" s="390">
        <v>5315</v>
      </c>
      <c r="D26" s="633">
        <v>9807</v>
      </c>
      <c r="E26" s="662"/>
    </row>
    <row r="27" spans="1:5" s="2" customFormat="1" ht="12" customHeight="1">
      <c r="A27" s="420" t="s">
        <v>196</v>
      </c>
      <c r="B27" s="411" t="s">
        <v>80</v>
      </c>
      <c r="C27" s="397">
        <v>37495</v>
      </c>
      <c r="D27" s="647">
        <v>2028</v>
      </c>
      <c r="E27" s="662"/>
    </row>
    <row r="28" spans="1:5" s="2" customFormat="1" ht="12" customHeight="1">
      <c r="A28" s="420" t="s">
        <v>197</v>
      </c>
      <c r="B28" s="411" t="s">
        <v>204</v>
      </c>
      <c r="C28" s="397"/>
      <c r="D28" s="647"/>
      <c r="E28" s="604"/>
    </row>
    <row r="29" spans="1:5" s="2" customFormat="1" ht="12" customHeight="1">
      <c r="A29" s="410" t="s">
        <v>198</v>
      </c>
      <c r="B29" s="411" t="s">
        <v>205</v>
      </c>
      <c r="C29" s="390"/>
      <c r="D29" s="633"/>
      <c r="E29" s="604"/>
    </row>
    <row r="30" spans="1:5" s="2" customFormat="1" ht="12" customHeight="1">
      <c r="A30" s="410" t="s">
        <v>199</v>
      </c>
      <c r="B30" s="411" t="s">
        <v>206</v>
      </c>
      <c r="C30" s="390"/>
      <c r="D30" s="633"/>
      <c r="E30" s="604"/>
    </row>
    <row r="31" spans="1:5" s="2" customFormat="1" ht="12" customHeight="1" thickBot="1">
      <c r="A31" s="410" t="s">
        <v>200</v>
      </c>
      <c r="B31" s="411" t="s">
        <v>207</v>
      </c>
      <c r="C31" s="390"/>
      <c r="D31" s="633">
        <v>4063</v>
      </c>
      <c r="E31" s="661"/>
    </row>
    <row r="32" spans="1:5" s="2" customFormat="1" ht="12" customHeight="1" thickBot="1">
      <c r="A32" s="408" t="s">
        <v>8</v>
      </c>
      <c r="B32" s="409" t="s">
        <v>403</v>
      </c>
      <c r="C32" s="391">
        <f>+C33+C39</f>
        <v>9722</v>
      </c>
      <c r="D32" s="595">
        <f>SUM(D33,D39)</f>
        <v>29595</v>
      </c>
      <c r="E32" s="653"/>
    </row>
    <row r="33" spans="1:5" s="2" customFormat="1" ht="12" customHeight="1">
      <c r="A33" s="418" t="s">
        <v>78</v>
      </c>
      <c r="B33" s="421" t="s">
        <v>210</v>
      </c>
      <c r="C33" s="398">
        <f>SUM(C34:C38)</f>
        <v>9722</v>
      </c>
      <c r="D33" s="648">
        <f>SUM(D34:D38)</f>
        <v>19095</v>
      </c>
      <c r="E33" s="605"/>
    </row>
    <row r="34" spans="1:5" s="2" customFormat="1" ht="12" customHeight="1">
      <c r="A34" s="410" t="s">
        <v>81</v>
      </c>
      <c r="B34" s="422" t="s">
        <v>211</v>
      </c>
      <c r="C34" s="390"/>
      <c r="D34" s="633"/>
      <c r="E34" s="604"/>
    </row>
    <row r="35" spans="1:5" s="2" customFormat="1" ht="12" customHeight="1">
      <c r="A35" s="410" t="s">
        <v>82</v>
      </c>
      <c r="B35" s="422" t="s">
        <v>212</v>
      </c>
      <c r="C35" s="390"/>
      <c r="D35" s="633"/>
      <c r="E35" s="604"/>
    </row>
    <row r="36" spans="1:5" s="2" customFormat="1" ht="12" customHeight="1">
      <c r="A36" s="410" t="s">
        <v>83</v>
      </c>
      <c r="B36" s="422" t="s">
        <v>213</v>
      </c>
      <c r="C36" s="390">
        <v>9722</v>
      </c>
      <c r="D36" s="633">
        <v>9722</v>
      </c>
      <c r="E36" s="662"/>
    </row>
    <row r="37" spans="1:5" s="2" customFormat="1" ht="12" customHeight="1">
      <c r="A37" s="410" t="s">
        <v>84</v>
      </c>
      <c r="B37" s="422" t="s">
        <v>48</v>
      </c>
      <c r="C37" s="390"/>
      <c r="D37" s="633"/>
      <c r="E37" s="604"/>
    </row>
    <row r="38" spans="1:5" s="2" customFormat="1" ht="12" customHeight="1">
      <c r="A38" s="410" t="s">
        <v>208</v>
      </c>
      <c r="B38" s="422" t="s">
        <v>214</v>
      </c>
      <c r="C38" s="390"/>
      <c r="D38" s="633">
        <v>9373</v>
      </c>
      <c r="E38" s="662"/>
    </row>
    <row r="39" spans="1:5" s="2" customFormat="1" ht="12" customHeight="1">
      <c r="A39" s="410" t="s">
        <v>79</v>
      </c>
      <c r="B39" s="421" t="s">
        <v>215</v>
      </c>
      <c r="C39" s="399">
        <f>SUM(C40:C44)</f>
        <v>0</v>
      </c>
      <c r="D39" s="648">
        <f>SUM(D40,D44)</f>
        <v>10500</v>
      </c>
      <c r="E39" s="663"/>
    </row>
    <row r="40" spans="1:5" s="2" customFormat="1" ht="12" customHeight="1">
      <c r="A40" s="410" t="s">
        <v>87</v>
      </c>
      <c r="B40" s="422" t="s">
        <v>211</v>
      </c>
      <c r="C40" s="390"/>
      <c r="D40" s="633"/>
      <c r="E40" s="604"/>
    </row>
    <row r="41" spans="1:5" s="2" customFormat="1" ht="12" customHeight="1">
      <c r="A41" s="410" t="s">
        <v>88</v>
      </c>
      <c r="B41" s="422" t="s">
        <v>212</v>
      </c>
      <c r="C41" s="390"/>
      <c r="D41" s="633"/>
      <c r="E41" s="604"/>
    </row>
    <row r="42" spans="1:5" s="2" customFormat="1" ht="12" customHeight="1">
      <c r="A42" s="410" t="s">
        <v>89</v>
      </c>
      <c r="B42" s="422" t="s">
        <v>213</v>
      </c>
      <c r="C42" s="390"/>
      <c r="D42" s="633"/>
      <c r="E42" s="604"/>
    </row>
    <row r="43" spans="1:5" s="2" customFormat="1" ht="12" customHeight="1">
      <c r="A43" s="410" t="s">
        <v>90</v>
      </c>
      <c r="B43" s="422" t="s">
        <v>48</v>
      </c>
      <c r="C43" s="390"/>
      <c r="D43" s="633"/>
      <c r="E43" s="604"/>
    </row>
    <row r="44" spans="1:5" s="2" customFormat="1" ht="12" customHeight="1" thickBot="1">
      <c r="A44" s="420" t="s">
        <v>209</v>
      </c>
      <c r="B44" s="423" t="s">
        <v>373</v>
      </c>
      <c r="C44" s="397"/>
      <c r="D44" s="647">
        <v>10500</v>
      </c>
      <c r="E44" s="661"/>
    </row>
    <row r="45" spans="1:5" s="2" customFormat="1" ht="12" customHeight="1" thickBot="1">
      <c r="A45" s="408" t="s">
        <v>216</v>
      </c>
      <c r="B45" s="409" t="s">
        <v>404</v>
      </c>
      <c r="C45" s="391">
        <f>SUM(C46:C48)</f>
        <v>0</v>
      </c>
      <c r="D45" s="595">
        <f>SUM(D46:D48)</f>
        <v>0</v>
      </c>
      <c r="E45" s="607"/>
    </row>
    <row r="46" spans="1:5" s="2" customFormat="1" ht="12" customHeight="1">
      <c r="A46" s="418" t="s">
        <v>85</v>
      </c>
      <c r="B46" s="419" t="s">
        <v>218</v>
      </c>
      <c r="C46" s="396"/>
      <c r="D46" s="632"/>
      <c r="E46" s="605"/>
    </row>
    <row r="47" spans="1:5" s="2" customFormat="1" ht="12" customHeight="1">
      <c r="A47" s="414" t="s">
        <v>86</v>
      </c>
      <c r="B47" s="411" t="s">
        <v>219</v>
      </c>
      <c r="C47" s="609"/>
      <c r="D47" s="637"/>
      <c r="E47" s="604"/>
    </row>
    <row r="48" spans="1:5" s="2" customFormat="1" ht="12" customHeight="1" thickBot="1">
      <c r="A48" s="420" t="s">
        <v>217</v>
      </c>
      <c r="B48" s="424" t="s">
        <v>155</v>
      </c>
      <c r="C48" s="397"/>
      <c r="D48" s="638"/>
      <c r="E48" s="606"/>
    </row>
    <row r="49" spans="1:5" s="2" customFormat="1" ht="12" customHeight="1" thickBot="1">
      <c r="A49" s="408" t="s">
        <v>10</v>
      </c>
      <c r="B49" s="409" t="s">
        <v>405</v>
      </c>
      <c r="C49" s="391">
        <f>+C50+C51</f>
        <v>28373</v>
      </c>
      <c r="D49" s="595">
        <f>SUM(D50:D51)</f>
        <v>11078</v>
      </c>
      <c r="E49" s="653"/>
    </row>
    <row r="50" spans="1:5" s="2" customFormat="1" ht="12" customHeight="1">
      <c r="A50" s="418" t="s">
        <v>220</v>
      </c>
      <c r="B50" s="411" t="s">
        <v>134</v>
      </c>
      <c r="C50" s="396">
        <v>9373</v>
      </c>
      <c r="D50" s="634">
        <v>578</v>
      </c>
      <c r="E50" s="605"/>
    </row>
    <row r="51" spans="1:5" s="2" customFormat="1" ht="12" customHeight="1" thickBot="1">
      <c r="A51" s="414" t="s">
        <v>221</v>
      </c>
      <c r="B51" s="411" t="s">
        <v>135</v>
      </c>
      <c r="C51" s="393">
        <v>19000</v>
      </c>
      <c r="D51" s="644">
        <v>10500</v>
      </c>
      <c r="E51" s="660"/>
    </row>
    <row r="52" spans="1:7" s="2" customFormat="1" ht="17.25" customHeight="1" thickBot="1">
      <c r="A52" s="408" t="s">
        <v>222</v>
      </c>
      <c r="B52" s="409" t="s">
        <v>223</v>
      </c>
      <c r="C52" s="389"/>
      <c r="D52" s="595"/>
      <c r="E52" s="608"/>
      <c r="G52" s="57"/>
    </row>
    <row r="53" spans="1:5" s="2" customFormat="1" ht="12" customHeight="1" thickBot="1">
      <c r="A53" s="408" t="s">
        <v>12</v>
      </c>
      <c r="B53" s="425" t="s">
        <v>224</v>
      </c>
      <c r="C53" s="400">
        <f>+C5+C23+C32+C45+C49+C52</f>
        <v>173129</v>
      </c>
      <c r="D53" s="649">
        <f>+D5+D23+D32+D45+D49+D52</f>
        <v>193052</v>
      </c>
      <c r="E53" s="654"/>
    </row>
    <row r="54" spans="1:5" s="2" customFormat="1" ht="12" customHeight="1" thickBot="1">
      <c r="A54" s="426" t="s">
        <v>13</v>
      </c>
      <c r="B54" s="409" t="s">
        <v>399</v>
      </c>
      <c r="C54" s="391">
        <f>SUM(C55:C56)</f>
        <v>3870</v>
      </c>
      <c r="D54" s="595">
        <f>SUM(D55:D56)</f>
        <v>4078</v>
      </c>
      <c r="E54" s="655"/>
    </row>
    <row r="55" spans="1:5" s="2" customFormat="1" ht="12" customHeight="1">
      <c r="A55" s="412" t="s">
        <v>146</v>
      </c>
      <c r="B55" s="413" t="s">
        <v>225</v>
      </c>
      <c r="C55" s="392">
        <v>3870</v>
      </c>
      <c r="D55" s="643">
        <v>4078</v>
      </c>
      <c r="E55" s="656"/>
    </row>
    <row r="56" spans="1:5" s="2" customFormat="1" ht="12" customHeight="1" thickBot="1">
      <c r="A56" s="416" t="s">
        <v>147</v>
      </c>
      <c r="B56" s="417" t="s">
        <v>226</v>
      </c>
      <c r="C56" s="394"/>
      <c r="D56" s="645"/>
      <c r="E56" s="610"/>
    </row>
    <row r="57" spans="1:5" s="2" customFormat="1" ht="12" customHeight="1" thickBot="1">
      <c r="A57" s="426" t="s">
        <v>14</v>
      </c>
      <c r="B57" s="409" t="s">
        <v>227</v>
      </c>
      <c r="C57" s="391">
        <f>SUM(C58,C65)</f>
        <v>2000</v>
      </c>
      <c r="D57" s="592">
        <f>SUM(D58:D65)</f>
        <v>0</v>
      </c>
      <c r="E57" s="605"/>
    </row>
    <row r="58" spans="1:5" s="2" customFormat="1" ht="12" customHeight="1">
      <c r="A58" s="412" t="s">
        <v>228</v>
      </c>
      <c r="B58" s="421" t="s">
        <v>244</v>
      </c>
      <c r="C58" s="401">
        <f>SUM(C59:C64)</f>
        <v>2000</v>
      </c>
      <c r="D58" s="650"/>
      <c r="E58" s="604"/>
    </row>
    <row r="59" spans="1:5" s="2" customFormat="1" ht="12" customHeight="1">
      <c r="A59" s="418" t="s">
        <v>243</v>
      </c>
      <c r="B59" s="427" t="s">
        <v>245</v>
      </c>
      <c r="C59" s="390"/>
      <c r="D59" s="633"/>
      <c r="E59" s="604"/>
    </row>
    <row r="60" spans="1:5" s="2" customFormat="1" ht="12" customHeight="1">
      <c r="A60" s="418" t="s">
        <v>229</v>
      </c>
      <c r="B60" s="427" t="s">
        <v>246</v>
      </c>
      <c r="C60" s="390">
        <v>0</v>
      </c>
      <c r="D60" s="634"/>
      <c r="E60" s="604"/>
    </row>
    <row r="61" spans="1:5" s="2" customFormat="1" ht="12" customHeight="1">
      <c r="A61" s="418" t="s">
        <v>230</v>
      </c>
      <c r="B61" s="427" t="s">
        <v>414</v>
      </c>
      <c r="C61" s="393">
        <v>2000</v>
      </c>
      <c r="D61" s="633">
        <v>0</v>
      </c>
      <c r="E61" s="604"/>
    </row>
    <row r="62" spans="1:5" s="2" customFormat="1" ht="12" customHeight="1">
      <c r="A62" s="418" t="s">
        <v>231</v>
      </c>
      <c r="B62" s="427" t="s">
        <v>248</v>
      </c>
      <c r="C62" s="397"/>
      <c r="D62" s="635"/>
      <c r="E62" s="604"/>
    </row>
    <row r="63" spans="1:5" s="2" customFormat="1" ht="12" customHeight="1">
      <c r="A63" s="418" t="s">
        <v>232</v>
      </c>
      <c r="B63" s="427" t="s">
        <v>249</v>
      </c>
      <c r="C63" s="397"/>
      <c r="D63" s="635"/>
      <c r="E63" s="604"/>
    </row>
    <row r="64" spans="1:5" s="2" customFormat="1" ht="12" customHeight="1">
      <c r="A64" s="418" t="s">
        <v>233</v>
      </c>
      <c r="B64" s="427" t="s">
        <v>251</v>
      </c>
      <c r="C64" s="397"/>
      <c r="D64" s="635"/>
      <c r="E64" s="604"/>
    </row>
    <row r="65" spans="1:5" s="2" customFormat="1" ht="12" customHeight="1">
      <c r="A65" s="418" t="s">
        <v>234</v>
      </c>
      <c r="B65" s="421" t="s">
        <v>252</v>
      </c>
      <c r="C65" s="402">
        <f>SUM(C66:C72)</f>
        <v>0</v>
      </c>
      <c r="D65" s="639"/>
      <c r="E65" s="604"/>
    </row>
    <row r="66" spans="1:5" s="2" customFormat="1" ht="12" customHeight="1">
      <c r="A66" s="418" t="s">
        <v>235</v>
      </c>
      <c r="B66" s="427" t="s">
        <v>245</v>
      </c>
      <c r="C66" s="390"/>
      <c r="D66" s="635"/>
      <c r="E66" s="604"/>
    </row>
    <row r="67" spans="1:5" s="2" customFormat="1" ht="12" customHeight="1">
      <c r="A67" s="418" t="s">
        <v>236</v>
      </c>
      <c r="B67" s="427" t="s">
        <v>156</v>
      </c>
      <c r="C67" s="390"/>
      <c r="D67" s="640"/>
      <c r="E67" s="604"/>
    </row>
    <row r="68" spans="1:5" s="2" customFormat="1" ht="12" customHeight="1">
      <c r="A68" s="418" t="s">
        <v>237</v>
      </c>
      <c r="B68" s="427" t="s">
        <v>157</v>
      </c>
      <c r="C68" s="393"/>
      <c r="D68" s="635"/>
      <c r="E68" s="604"/>
    </row>
    <row r="69" spans="1:5" s="2" customFormat="1" ht="12" customHeight="1">
      <c r="A69" s="418" t="s">
        <v>238</v>
      </c>
      <c r="B69" s="427" t="s">
        <v>247</v>
      </c>
      <c r="C69" s="390"/>
      <c r="D69" s="635"/>
      <c r="E69" s="604"/>
    </row>
    <row r="70" spans="1:5" s="2" customFormat="1" ht="12" customHeight="1">
      <c r="A70" s="414" t="s">
        <v>239</v>
      </c>
      <c r="B70" s="423" t="s">
        <v>253</v>
      </c>
      <c r="C70" s="393"/>
      <c r="D70" s="641"/>
      <c r="E70" s="604"/>
    </row>
    <row r="71" spans="1:5" s="2" customFormat="1" ht="12" customHeight="1">
      <c r="A71" s="410" t="s">
        <v>240</v>
      </c>
      <c r="B71" s="423" t="s">
        <v>249</v>
      </c>
      <c r="C71" s="390"/>
      <c r="D71" s="636"/>
      <c r="E71" s="604"/>
    </row>
    <row r="72" spans="1:5" s="2" customFormat="1" ht="12" customHeight="1" thickBot="1">
      <c r="A72" s="428" t="s">
        <v>241</v>
      </c>
      <c r="B72" s="429" t="s">
        <v>254</v>
      </c>
      <c r="C72" s="403"/>
      <c r="D72" s="642"/>
      <c r="E72" s="606"/>
    </row>
    <row r="73" spans="1:6" s="2" customFormat="1" ht="15" customHeight="1" thickBot="1">
      <c r="A73" s="408" t="s">
        <v>15</v>
      </c>
      <c r="B73" s="409" t="s">
        <v>242</v>
      </c>
      <c r="C73" s="391">
        <f>+C53+C54+C57</f>
        <v>178999</v>
      </c>
      <c r="D73" s="595">
        <f>+D53+D54+D57</f>
        <v>197130</v>
      </c>
      <c r="E73" s="653"/>
      <c r="F73" s="194"/>
    </row>
    <row r="74" spans="1:5" s="2" customFormat="1" ht="22.5" customHeight="1">
      <c r="A74" s="873"/>
      <c r="B74" s="873"/>
      <c r="C74" s="873"/>
      <c r="D74" s="873"/>
      <c r="E74" s="874"/>
    </row>
    <row r="75" spans="1:5" s="2" customFormat="1" ht="12.75" customHeight="1">
      <c r="A75" s="7"/>
      <c r="B75" s="8"/>
      <c r="C75" s="8"/>
      <c r="D75" s="8"/>
      <c r="E75" s="1"/>
    </row>
    <row r="76" spans="1:5" ht="16.5" customHeight="1">
      <c r="A76" s="878" t="s">
        <v>32</v>
      </c>
      <c r="B76" s="878"/>
      <c r="C76" s="878"/>
      <c r="D76" s="878"/>
      <c r="E76" s="878"/>
    </row>
    <row r="77" spans="1:5" ht="16.5" customHeight="1" thickBot="1">
      <c r="A77" s="875" t="s">
        <v>151</v>
      </c>
      <c r="B77" s="875"/>
      <c r="C77" s="184"/>
      <c r="D77" s="184"/>
      <c r="E77" s="611"/>
    </row>
    <row r="78" spans="1:5" ht="37.5" customHeight="1" thickBot="1">
      <c r="A78" s="404" t="s">
        <v>1</v>
      </c>
      <c r="B78" s="405" t="s">
        <v>33</v>
      </c>
      <c r="C78" s="55" t="s">
        <v>415</v>
      </c>
      <c r="D78" s="199" t="s">
        <v>416</v>
      </c>
      <c r="E78" s="627"/>
    </row>
    <row r="79" spans="1:5" s="56" customFormat="1" ht="12" customHeight="1" thickBot="1">
      <c r="A79" s="404">
        <v>1</v>
      </c>
      <c r="B79" s="405">
        <v>2</v>
      </c>
      <c r="C79" s="49">
        <v>3</v>
      </c>
      <c r="D79" s="200">
        <v>4</v>
      </c>
      <c r="E79" s="628"/>
    </row>
    <row r="80" spans="1:5" ht="12" customHeight="1" thickBot="1">
      <c r="A80" s="406" t="s">
        <v>3</v>
      </c>
      <c r="B80" s="430" t="s">
        <v>406</v>
      </c>
      <c r="C80" s="455">
        <f>SUM(C81:C93)</f>
        <v>163881</v>
      </c>
      <c r="D80" s="592">
        <f>SUM(D81:D85)</f>
        <v>178025</v>
      </c>
      <c r="E80" s="653"/>
    </row>
    <row r="81" spans="1:5" ht="12" customHeight="1">
      <c r="A81" s="412" t="s">
        <v>91</v>
      </c>
      <c r="B81" s="413" t="s">
        <v>34</v>
      </c>
      <c r="C81" s="456">
        <v>22588</v>
      </c>
      <c r="D81" s="643">
        <v>71676</v>
      </c>
      <c r="E81" s="657"/>
    </row>
    <row r="82" spans="1:5" ht="12" customHeight="1">
      <c r="A82" s="410" t="s">
        <v>92</v>
      </c>
      <c r="B82" s="411" t="s">
        <v>255</v>
      </c>
      <c r="C82" s="457">
        <v>5913</v>
      </c>
      <c r="D82" s="633">
        <v>18262</v>
      </c>
      <c r="E82" s="658"/>
    </row>
    <row r="83" spans="1:5" ht="12" customHeight="1">
      <c r="A83" s="410" t="s">
        <v>93</v>
      </c>
      <c r="B83" s="411" t="s">
        <v>133</v>
      </c>
      <c r="C83" s="458">
        <v>19827</v>
      </c>
      <c r="D83" s="647">
        <v>60877</v>
      </c>
      <c r="E83" s="658"/>
    </row>
    <row r="84" spans="1:5" ht="12" customHeight="1">
      <c r="A84" s="410" t="s">
        <v>94</v>
      </c>
      <c r="B84" s="602" t="s">
        <v>256</v>
      </c>
      <c r="C84" s="458"/>
      <c r="D84" s="633"/>
      <c r="E84" s="658"/>
    </row>
    <row r="85" spans="1:5" ht="12" customHeight="1">
      <c r="A85" s="410" t="s">
        <v>103</v>
      </c>
      <c r="B85" s="431" t="s">
        <v>257</v>
      </c>
      <c r="C85" s="458">
        <v>6051</v>
      </c>
      <c r="D85" s="633">
        <v>27210</v>
      </c>
      <c r="E85" s="658"/>
    </row>
    <row r="86" spans="1:5" ht="12" customHeight="1">
      <c r="A86" s="410" t="s">
        <v>95</v>
      </c>
      <c r="B86" s="411" t="s">
        <v>304</v>
      </c>
      <c r="C86" s="458">
        <v>90</v>
      </c>
      <c r="D86" s="647"/>
      <c r="E86" s="658"/>
    </row>
    <row r="87" spans="1:5" ht="12" customHeight="1">
      <c r="A87" s="410" t="s">
        <v>96</v>
      </c>
      <c r="B87" s="432" t="s">
        <v>305</v>
      </c>
      <c r="C87" s="458">
        <v>11942</v>
      </c>
      <c r="D87" s="630" t="s">
        <v>434</v>
      </c>
      <c r="E87" s="658"/>
    </row>
    <row r="88" spans="1:5" ht="12" customHeight="1">
      <c r="A88" s="410" t="s">
        <v>104</v>
      </c>
      <c r="B88" s="432" t="s">
        <v>306</v>
      </c>
      <c r="C88" s="458"/>
      <c r="D88" s="651"/>
      <c r="E88" s="658"/>
    </row>
    <row r="89" spans="1:5" ht="12" customHeight="1">
      <c r="A89" s="410" t="s">
        <v>105</v>
      </c>
      <c r="B89" s="433" t="s">
        <v>307</v>
      </c>
      <c r="C89" s="458">
        <v>12000</v>
      </c>
      <c r="D89" s="631" t="s">
        <v>417</v>
      </c>
      <c r="E89" s="658"/>
    </row>
    <row r="90" spans="1:5" ht="12" customHeight="1">
      <c r="A90" s="410" t="s">
        <v>106</v>
      </c>
      <c r="B90" s="433" t="s">
        <v>308</v>
      </c>
      <c r="C90" s="458">
        <v>85470</v>
      </c>
      <c r="D90" s="631" t="s">
        <v>436</v>
      </c>
      <c r="E90" s="658"/>
    </row>
    <row r="91" spans="1:5" ht="12" customHeight="1">
      <c r="A91" s="414" t="s">
        <v>107</v>
      </c>
      <c r="B91" s="434" t="s">
        <v>309</v>
      </c>
      <c r="C91" s="458"/>
      <c r="D91" s="647"/>
      <c r="E91" s="612"/>
    </row>
    <row r="92" spans="1:5" ht="12" customHeight="1">
      <c r="A92" s="410" t="s">
        <v>109</v>
      </c>
      <c r="B92" s="434" t="s">
        <v>310</v>
      </c>
      <c r="C92" s="458"/>
      <c r="D92" s="647"/>
      <c r="E92" s="612"/>
    </row>
    <row r="93" spans="1:5" ht="12" customHeight="1" thickBot="1">
      <c r="A93" s="428" t="s">
        <v>258</v>
      </c>
      <c r="B93" s="435" t="s">
        <v>311</v>
      </c>
      <c r="C93" s="459"/>
      <c r="D93" s="594"/>
      <c r="E93" s="616"/>
    </row>
    <row r="94" spans="1:5" ht="12" customHeight="1" thickBot="1">
      <c r="A94" s="408" t="s">
        <v>4</v>
      </c>
      <c r="B94" s="436" t="s">
        <v>407</v>
      </c>
      <c r="C94" s="460">
        <f>SUM(C95:C101)</f>
        <v>13020</v>
      </c>
      <c r="D94" s="595">
        <f>SUM(D95:D101)</f>
        <v>13099</v>
      </c>
      <c r="E94" s="653"/>
    </row>
    <row r="95" spans="1:5" ht="12" customHeight="1">
      <c r="A95" s="418" t="s">
        <v>97</v>
      </c>
      <c r="B95" s="411" t="s">
        <v>259</v>
      </c>
      <c r="C95" s="461"/>
      <c r="D95" s="634">
        <v>261</v>
      </c>
      <c r="E95" s="614"/>
    </row>
    <row r="96" spans="1:5" ht="12" customHeight="1">
      <c r="A96" s="418" t="s">
        <v>98</v>
      </c>
      <c r="B96" s="411" t="s">
        <v>260</v>
      </c>
      <c r="C96" s="457">
        <v>8500</v>
      </c>
      <c r="D96" s="633">
        <v>12838</v>
      </c>
      <c r="E96" s="612"/>
    </row>
    <row r="97" spans="1:5" ht="12" customHeight="1">
      <c r="A97" s="418" t="s">
        <v>99</v>
      </c>
      <c r="B97" s="411" t="s">
        <v>261</v>
      </c>
      <c r="C97" s="457"/>
      <c r="D97" s="586"/>
      <c r="E97" s="612"/>
    </row>
    <row r="98" spans="1:5" ht="12" customHeight="1">
      <c r="A98" s="418" t="s">
        <v>100</v>
      </c>
      <c r="B98" s="411" t="s">
        <v>262</v>
      </c>
      <c r="C98" s="457"/>
      <c r="D98" s="586"/>
      <c r="E98" s="612"/>
    </row>
    <row r="99" spans="1:5" ht="12" customHeight="1">
      <c r="A99" s="418" t="s">
        <v>101</v>
      </c>
      <c r="B99" s="411" t="s">
        <v>267</v>
      </c>
      <c r="C99" s="457"/>
      <c r="D99" s="586"/>
      <c r="E99" s="612"/>
    </row>
    <row r="100" spans="1:5" ht="24" customHeight="1">
      <c r="A100" s="418" t="s">
        <v>108</v>
      </c>
      <c r="B100" s="411" t="s">
        <v>268</v>
      </c>
      <c r="C100" s="457"/>
      <c r="D100" s="586"/>
      <c r="E100" s="612"/>
    </row>
    <row r="101" spans="1:5" ht="12" customHeight="1">
      <c r="A101" s="418" t="s">
        <v>113</v>
      </c>
      <c r="B101" s="411" t="s">
        <v>269</v>
      </c>
      <c r="C101" s="457">
        <v>4520</v>
      </c>
      <c r="D101" s="586"/>
      <c r="E101" s="612"/>
    </row>
    <row r="102" spans="1:5" ht="12" customHeight="1">
      <c r="A102" s="418" t="s">
        <v>263</v>
      </c>
      <c r="B102" s="411" t="s">
        <v>300</v>
      </c>
      <c r="C102" s="457"/>
      <c r="D102" s="586"/>
      <c r="E102" s="612"/>
    </row>
    <row r="103" spans="1:5" ht="12" customHeight="1">
      <c r="A103" s="418" t="s">
        <v>264</v>
      </c>
      <c r="B103" s="432" t="s">
        <v>301</v>
      </c>
      <c r="C103" s="457"/>
      <c r="D103" s="596"/>
      <c r="E103" s="612"/>
    </row>
    <row r="104" spans="1:5" ht="12" customHeight="1">
      <c r="A104" s="414" t="s">
        <v>265</v>
      </c>
      <c r="B104" s="432" t="s">
        <v>302</v>
      </c>
      <c r="C104" s="458"/>
      <c r="D104" s="593"/>
      <c r="E104" s="612"/>
    </row>
    <row r="105" spans="1:5" ht="12" customHeight="1" thickBot="1">
      <c r="A105" s="420" t="s">
        <v>266</v>
      </c>
      <c r="B105" s="432" t="s">
        <v>303</v>
      </c>
      <c r="C105" s="458"/>
      <c r="D105" s="593"/>
      <c r="E105" s="616"/>
    </row>
    <row r="106" spans="1:5" ht="12" customHeight="1" thickBot="1">
      <c r="A106" s="408" t="s">
        <v>5</v>
      </c>
      <c r="B106" s="436" t="s">
        <v>270</v>
      </c>
      <c r="C106" s="462"/>
      <c r="D106" s="595"/>
      <c r="E106" s="615"/>
    </row>
    <row r="107" spans="1:5" ht="12" customHeight="1" thickBot="1">
      <c r="A107" s="408" t="s">
        <v>6</v>
      </c>
      <c r="B107" s="436" t="s">
        <v>408</v>
      </c>
      <c r="C107" s="460">
        <f>SUM(C108:C109)</f>
        <v>2098</v>
      </c>
      <c r="D107" s="595">
        <f>SUM(D108:D109)</f>
        <v>6006</v>
      </c>
      <c r="E107" s="659"/>
    </row>
    <row r="108" spans="1:5" ht="12" customHeight="1">
      <c r="A108" s="418" t="s">
        <v>73</v>
      </c>
      <c r="B108" s="419" t="s">
        <v>51</v>
      </c>
      <c r="C108" s="461">
        <v>2098</v>
      </c>
      <c r="D108" s="634">
        <v>6006</v>
      </c>
      <c r="E108" s="614"/>
    </row>
    <row r="109" spans="1:5" ht="12" customHeight="1" thickBot="1">
      <c r="A109" s="410" t="s">
        <v>74</v>
      </c>
      <c r="B109" s="411" t="s">
        <v>52</v>
      </c>
      <c r="C109" s="457"/>
      <c r="D109" s="586"/>
      <c r="E109" s="616"/>
    </row>
    <row r="110" spans="1:5" ht="12" customHeight="1" thickBot="1">
      <c r="A110" s="408" t="s">
        <v>7</v>
      </c>
      <c r="B110" s="425" t="s">
        <v>158</v>
      </c>
      <c r="C110" s="460">
        <f>+C80+C94+C106+C107</f>
        <v>178999</v>
      </c>
      <c r="D110" s="652">
        <f>+D80+D94+D106+D107</f>
        <v>197130</v>
      </c>
      <c r="E110" s="653"/>
    </row>
    <row r="111" spans="1:5" ht="12" customHeight="1" thickBot="1">
      <c r="A111" s="408" t="s">
        <v>8</v>
      </c>
      <c r="B111" s="436" t="s">
        <v>271</v>
      </c>
      <c r="C111" s="460">
        <f>SUM(C112,C121)</f>
        <v>0</v>
      </c>
      <c r="D111" s="595"/>
      <c r="E111" s="615"/>
    </row>
    <row r="112" spans="1:5" ht="12" customHeight="1">
      <c r="A112" s="418" t="s">
        <v>78</v>
      </c>
      <c r="B112" s="421" t="s">
        <v>278</v>
      </c>
      <c r="C112" s="463">
        <f>SUM(C113:C120)</f>
        <v>0</v>
      </c>
      <c r="D112" s="588"/>
      <c r="E112" s="614"/>
    </row>
    <row r="113" spans="1:5" ht="12" customHeight="1">
      <c r="A113" s="418" t="s">
        <v>81</v>
      </c>
      <c r="B113" s="427" t="s">
        <v>279</v>
      </c>
      <c r="C113" s="457"/>
      <c r="D113" s="591"/>
      <c r="E113" s="612"/>
    </row>
    <row r="114" spans="1:5" ht="12" customHeight="1">
      <c r="A114" s="418" t="s">
        <v>82</v>
      </c>
      <c r="B114" s="427" t="s">
        <v>280</v>
      </c>
      <c r="C114" s="457"/>
      <c r="D114" s="591"/>
      <c r="E114" s="612"/>
    </row>
    <row r="115" spans="1:5" ht="12" customHeight="1">
      <c r="A115" s="418" t="s">
        <v>83</v>
      </c>
      <c r="B115" s="427" t="s">
        <v>160</v>
      </c>
      <c r="C115" s="457"/>
      <c r="D115" s="591"/>
      <c r="E115" s="612"/>
    </row>
    <row r="116" spans="1:5" ht="12" customHeight="1">
      <c r="A116" s="418" t="s">
        <v>84</v>
      </c>
      <c r="B116" s="427" t="s">
        <v>161</v>
      </c>
      <c r="C116" s="457"/>
      <c r="D116" s="591"/>
      <c r="E116" s="612"/>
    </row>
    <row r="117" spans="1:5" ht="12" customHeight="1">
      <c r="A117" s="418" t="s">
        <v>208</v>
      </c>
      <c r="B117" s="427" t="s">
        <v>281</v>
      </c>
      <c r="C117" s="457"/>
      <c r="D117" s="591"/>
      <c r="E117" s="612"/>
    </row>
    <row r="118" spans="1:5" ht="12" customHeight="1">
      <c r="A118" s="418" t="s">
        <v>272</v>
      </c>
      <c r="B118" s="427" t="s">
        <v>282</v>
      </c>
      <c r="C118" s="457"/>
      <c r="D118" s="591"/>
      <c r="E118" s="612"/>
    </row>
    <row r="119" spans="1:5" ht="12" customHeight="1">
      <c r="A119" s="418" t="s">
        <v>273</v>
      </c>
      <c r="B119" s="427" t="s">
        <v>283</v>
      </c>
      <c r="C119" s="457"/>
      <c r="D119" s="591"/>
      <c r="E119" s="612"/>
    </row>
    <row r="120" spans="1:5" ht="12" customHeight="1">
      <c r="A120" s="418" t="s">
        <v>274</v>
      </c>
      <c r="B120" s="427" t="s">
        <v>132</v>
      </c>
      <c r="C120" s="457"/>
      <c r="D120" s="591"/>
      <c r="E120" s="612"/>
    </row>
    <row r="121" spans="1:5" ht="12" customHeight="1">
      <c r="A121" s="418" t="s">
        <v>79</v>
      </c>
      <c r="B121" s="421" t="s">
        <v>284</v>
      </c>
      <c r="C121" s="463">
        <f>SUM(C122:C129)</f>
        <v>0</v>
      </c>
      <c r="D121" s="588"/>
      <c r="E121" s="612"/>
    </row>
    <row r="122" spans="1:5" ht="12" customHeight="1">
      <c r="A122" s="418" t="s">
        <v>87</v>
      </c>
      <c r="B122" s="427" t="s">
        <v>279</v>
      </c>
      <c r="C122" s="457"/>
      <c r="D122" s="591"/>
      <c r="E122" s="612"/>
    </row>
    <row r="123" spans="1:5" ht="12" customHeight="1">
      <c r="A123" s="418" t="s">
        <v>88</v>
      </c>
      <c r="B123" s="427" t="s">
        <v>285</v>
      </c>
      <c r="C123" s="457"/>
      <c r="D123" s="591"/>
      <c r="E123" s="612"/>
    </row>
    <row r="124" spans="1:5" ht="12" customHeight="1">
      <c r="A124" s="418" t="s">
        <v>89</v>
      </c>
      <c r="B124" s="427" t="s">
        <v>160</v>
      </c>
      <c r="C124" s="457"/>
      <c r="D124" s="591"/>
      <c r="E124" s="612"/>
    </row>
    <row r="125" spans="1:5" ht="12" customHeight="1">
      <c r="A125" s="418" t="s">
        <v>90</v>
      </c>
      <c r="B125" s="427" t="s">
        <v>161</v>
      </c>
      <c r="C125" s="621"/>
      <c r="D125" s="618"/>
      <c r="E125" s="612"/>
    </row>
    <row r="126" spans="1:5" ht="12" customHeight="1">
      <c r="A126" s="418" t="s">
        <v>209</v>
      </c>
      <c r="B126" s="427" t="s">
        <v>281</v>
      </c>
      <c r="C126" s="622"/>
      <c r="D126" s="619"/>
      <c r="E126" s="612"/>
    </row>
    <row r="127" spans="1:5" ht="12" customHeight="1">
      <c r="A127" s="418" t="s">
        <v>275</v>
      </c>
      <c r="B127" s="427" t="s">
        <v>286</v>
      </c>
      <c r="C127" s="622"/>
      <c r="D127" s="620"/>
      <c r="E127" s="612"/>
    </row>
    <row r="128" spans="1:5" ht="12" customHeight="1">
      <c r="A128" s="418" t="s">
        <v>276</v>
      </c>
      <c r="B128" s="427" t="s">
        <v>283</v>
      </c>
      <c r="C128" s="458"/>
      <c r="D128" s="589"/>
      <c r="E128" s="612"/>
    </row>
    <row r="129" spans="1:5" ht="12" customHeight="1" thickBot="1">
      <c r="A129" s="418" t="s">
        <v>277</v>
      </c>
      <c r="B129" s="427" t="s">
        <v>287</v>
      </c>
      <c r="C129" s="464"/>
      <c r="D129" s="590"/>
      <c r="E129" s="616"/>
    </row>
    <row r="130" spans="1:11" ht="15" customHeight="1" thickBot="1">
      <c r="A130" s="408" t="s">
        <v>9</v>
      </c>
      <c r="B130" s="436" t="s">
        <v>159</v>
      </c>
      <c r="C130" s="460">
        <f>SUM(C110,C111)</f>
        <v>178999</v>
      </c>
      <c r="D130" s="617">
        <f>SUM(D110,D111)</f>
        <v>197130</v>
      </c>
      <c r="E130" s="613"/>
      <c r="H130" s="57"/>
      <c r="I130" s="173"/>
      <c r="J130" s="173"/>
      <c r="K130" s="173"/>
    </row>
    <row r="131" spans="1:5" s="2" customFormat="1" ht="12.75" customHeight="1">
      <c r="A131" s="873"/>
      <c r="B131" s="873"/>
      <c r="C131" s="873"/>
      <c r="D131" s="873"/>
      <c r="E131" s="874"/>
    </row>
    <row r="133" spans="1:5" ht="15.75">
      <c r="A133" s="876" t="s">
        <v>162</v>
      </c>
      <c r="B133" s="876"/>
      <c r="C133" s="876"/>
      <c r="D133" s="876"/>
      <c r="E133" s="876"/>
    </row>
    <row r="134" spans="1:4" ht="16.5" thickBot="1">
      <c r="A134" s="875" t="s">
        <v>152</v>
      </c>
      <c r="B134" s="875"/>
      <c r="C134" s="597"/>
      <c r="D134" s="597"/>
    </row>
    <row r="135" spans="1:6" ht="23.25" customHeight="1" thickBot="1">
      <c r="A135" s="408">
        <v>1</v>
      </c>
      <c r="B135" s="436" t="s">
        <v>288</v>
      </c>
      <c r="C135" s="595">
        <v>-5870</v>
      </c>
      <c r="D135" s="595">
        <v>-4078</v>
      </c>
      <c r="E135" s="625"/>
      <c r="F135" s="177"/>
    </row>
    <row r="136" ht="15.75">
      <c r="E136" s="176"/>
    </row>
    <row r="137" spans="1:5" ht="33" customHeight="1">
      <c r="A137" s="877" t="s">
        <v>289</v>
      </c>
      <c r="B137" s="877"/>
      <c r="C137" s="877"/>
      <c r="D137" s="877"/>
      <c r="E137" s="877"/>
    </row>
    <row r="138" spans="1:4" ht="16.5" thickBot="1">
      <c r="A138" s="875" t="s">
        <v>153</v>
      </c>
      <c r="B138" s="875"/>
      <c r="C138" s="597"/>
      <c r="D138" s="597"/>
    </row>
    <row r="139" spans="1:5" ht="12" customHeight="1" thickBot="1">
      <c r="A139" s="437" t="s">
        <v>3</v>
      </c>
      <c r="B139" s="46" t="s">
        <v>409</v>
      </c>
      <c r="C139" s="449">
        <f>C140-C143</f>
        <v>2000</v>
      </c>
      <c r="D139" s="598">
        <f>D140-D143</f>
        <v>0</v>
      </c>
      <c r="E139" s="615"/>
    </row>
    <row r="140" spans="1:5" ht="12.75" customHeight="1">
      <c r="A140" s="438" t="s">
        <v>91</v>
      </c>
      <c r="B140" s="439" t="s">
        <v>290</v>
      </c>
      <c r="C140" s="450">
        <f>+C57</f>
        <v>2000</v>
      </c>
      <c r="D140" s="599"/>
      <c r="E140" s="614"/>
    </row>
    <row r="141" spans="1:5" ht="12.75" customHeight="1">
      <c r="A141" s="440" t="s">
        <v>291</v>
      </c>
      <c r="B141" s="441" t="s">
        <v>297</v>
      </c>
      <c r="C141" s="451">
        <f>+C58</f>
        <v>2000</v>
      </c>
      <c r="D141" s="623"/>
      <c r="E141" s="612"/>
    </row>
    <row r="142" spans="1:5" ht="12.75" customHeight="1">
      <c r="A142" s="440" t="s">
        <v>292</v>
      </c>
      <c r="B142" s="442" t="s">
        <v>293</v>
      </c>
      <c r="C142" s="452">
        <f>+C65</f>
        <v>0</v>
      </c>
      <c r="D142" s="624"/>
      <c r="E142" s="612"/>
    </row>
    <row r="143" spans="1:5" ht="12.75" customHeight="1">
      <c r="A143" s="443" t="s">
        <v>92</v>
      </c>
      <c r="B143" s="444" t="s">
        <v>294</v>
      </c>
      <c r="C143" s="453">
        <f>+C111</f>
        <v>0</v>
      </c>
      <c r="D143" s="600"/>
      <c r="E143" s="612"/>
    </row>
    <row r="144" spans="1:5" ht="12.75" customHeight="1">
      <c r="A144" s="445" t="s">
        <v>295</v>
      </c>
      <c r="B144" s="446" t="s">
        <v>298</v>
      </c>
      <c r="C144" s="453">
        <f>+C112</f>
        <v>0</v>
      </c>
      <c r="D144" s="600"/>
      <c r="E144" s="612"/>
    </row>
    <row r="145" spans="1:5" ht="12.75" customHeight="1" thickBot="1">
      <c r="A145" s="447" t="s">
        <v>296</v>
      </c>
      <c r="B145" s="448" t="s">
        <v>299</v>
      </c>
      <c r="C145" s="454">
        <f>+C121</f>
        <v>0</v>
      </c>
      <c r="D145" s="601"/>
      <c r="E145" s="612"/>
    </row>
  </sheetData>
  <sheetProtection/>
  <mergeCells count="9">
    <mergeCell ref="A74:E74"/>
    <mergeCell ref="A2:B2"/>
    <mergeCell ref="A77:B77"/>
    <mergeCell ref="A138:B138"/>
    <mergeCell ref="A133:E133"/>
    <mergeCell ref="A137:E137"/>
    <mergeCell ref="A131:E131"/>
    <mergeCell ref="A134:B134"/>
    <mergeCell ref="A76:E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Cikó Község Önkormányzata
2012. ÉVI  KÖLTSÉGVETÉSÉNEKMÉRLEGE&amp;10
&amp;R&amp;"Times New Roman CE,Félkövér dőlt"&amp;11 1. melléklet a .2/2012. (III.2) számú önkormányzati rendelethez</oddHeader>
  </headerFooter>
  <rowBreaks count="1" manualBreakCount="1">
    <brk id="7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B3" sqref="B3:D1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15.75" thickBot="1">
      <c r="A1" s="256"/>
      <c r="B1" s="256"/>
      <c r="C1" s="872"/>
      <c r="D1" s="872"/>
    </row>
    <row r="2" spans="1:4" ht="42.75" customHeight="1" thickBot="1">
      <c r="A2" s="257" t="s">
        <v>60</v>
      </c>
      <c r="B2" s="258" t="s">
        <v>115</v>
      </c>
      <c r="C2" s="258" t="s">
        <v>116</v>
      </c>
      <c r="D2" s="259" t="s">
        <v>117</v>
      </c>
    </row>
    <row r="3" spans="1:4" ht="15.75" customHeight="1">
      <c r="A3" s="260" t="s">
        <v>3</v>
      </c>
      <c r="B3" s="40"/>
      <c r="C3" s="40"/>
      <c r="D3" s="41"/>
    </row>
    <row r="4" spans="1:4" ht="15.75" customHeight="1">
      <c r="A4" s="261" t="s">
        <v>4</v>
      </c>
      <c r="B4" s="42"/>
      <c r="C4" s="42"/>
      <c r="D4" s="43"/>
    </row>
    <row r="5" spans="1:4" ht="15.75" customHeight="1">
      <c r="A5" s="261" t="s">
        <v>5</v>
      </c>
      <c r="B5" s="42"/>
      <c r="C5" s="42"/>
      <c r="D5" s="43"/>
    </row>
    <row r="6" spans="1:4" ht="15.75" customHeight="1">
      <c r="A6" s="261" t="s">
        <v>6</v>
      </c>
      <c r="B6" s="42"/>
      <c r="C6" s="42"/>
      <c r="D6" s="43"/>
    </row>
    <row r="7" spans="1:4" ht="15.75" customHeight="1">
      <c r="A7" s="261" t="s">
        <v>7</v>
      </c>
      <c r="B7" s="42"/>
      <c r="C7" s="42"/>
      <c r="D7" s="43"/>
    </row>
    <row r="8" spans="1:4" ht="15.75" customHeight="1">
      <c r="A8" s="261" t="s">
        <v>8</v>
      </c>
      <c r="B8" s="42"/>
      <c r="C8" s="42"/>
      <c r="D8" s="43"/>
    </row>
    <row r="9" spans="1:4" ht="15.75" customHeight="1">
      <c r="A9" s="261" t="s">
        <v>9</v>
      </c>
      <c r="B9" s="42"/>
      <c r="C9" s="42"/>
      <c r="D9" s="43"/>
    </row>
    <row r="10" spans="1:4" ht="15.75" customHeight="1">
      <c r="A10" s="261" t="s">
        <v>10</v>
      </c>
      <c r="B10" s="42"/>
      <c r="C10" s="42"/>
      <c r="D10" s="43"/>
    </row>
    <row r="11" spans="1:4" ht="15.75" customHeight="1">
      <c r="A11" s="261" t="s">
        <v>11</v>
      </c>
      <c r="B11" s="42"/>
      <c r="C11" s="42"/>
      <c r="D11" s="43"/>
    </row>
    <row r="12" spans="1:4" ht="15.75" customHeight="1">
      <c r="A12" s="261" t="s">
        <v>12</v>
      </c>
      <c r="B12" s="42"/>
      <c r="C12" s="42"/>
      <c r="D12" s="43"/>
    </row>
    <row r="13" spans="1:4" ht="15.75" customHeight="1">
      <c r="A13" s="261" t="s">
        <v>13</v>
      </c>
      <c r="B13" s="42"/>
      <c r="C13" s="42"/>
      <c r="D13" s="43"/>
    </row>
    <row r="14" spans="1:4" ht="15.75" customHeight="1">
      <c r="A14" s="261" t="s">
        <v>14</v>
      </c>
      <c r="B14" s="42"/>
      <c r="C14" s="42"/>
      <c r="D14" s="43"/>
    </row>
    <row r="15" spans="1:4" ht="15.75" customHeight="1">
      <c r="A15" s="261" t="s">
        <v>15</v>
      </c>
      <c r="B15" s="42"/>
      <c r="C15" s="42"/>
      <c r="D15" s="43"/>
    </row>
    <row r="16" spans="1:4" ht="15.75" customHeight="1">
      <c r="A16" s="261" t="s">
        <v>16</v>
      </c>
      <c r="B16" s="42"/>
      <c r="C16" s="42"/>
      <c r="D16" s="43"/>
    </row>
    <row r="17" spans="1:4" ht="15.75" customHeight="1">
      <c r="A17" s="261" t="s">
        <v>17</v>
      </c>
      <c r="B17" s="42"/>
      <c r="C17" s="42"/>
      <c r="D17" s="43"/>
    </row>
    <row r="18" spans="1:4" ht="15.75" customHeight="1">
      <c r="A18" s="261" t="s">
        <v>18</v>
      </c>
      <c r="B18" s="42"/>
      <c r="C18" s="42"/>
      <c r="D18" s="43"/>
    </row>
    <row r="19" spans="1:4" ht="15.75" customHeight="1">
      <c r="A19" s="261" t="s">
        <v>19</v>
      </c>
      <c r="B19" s="42"/>
      <c r="C19" s="42"/>
      <c r="D19" s="43"/>
    </row>
    <row r="20" spans="1:4" ht="15.75" customHeight="1">
      <c r="A20" s="261" t="s">
        <v>20</v>
      </c>
      <c r="B20" s="42"/>
      <c r="C20" s="42"/>
      <c r="D20" s="43"/>
    </row>
    <row r="21" spans="1:4" ht="15.75" customHeight="1">
      <c r="A21" s="261" t="s">
        <v>21</v>
      </c>
      <c r="B21" s="42"/>
      <c r="C21" s="42"/>
      <c r="D21" s="43"/>
    </row>
    <row r="22" spans="1:4" ht="15.75" customHeight="1">
      <c r="A22" s="261" t="s">
        <v>22</v>
      </c>
      <c r="B22" s="42"/>
      <c r="C22" s="42"/>
      <c r="D22" s="43"/>
    </row>
    <row r="23" spans="1:4" ht="15.75" customHeight="1">
      <c r="A23" s="261" t="s">
        <v>23</v>
      </c>
      <c r="B23" s="42"/>
      <c r="C23" s="42"/>
      <c r="D23" s="43"/>
    </row>
    <row r="24" spans="1:4" ht="15.75" customHeight="1">
      <c r="A24" s="261" t="s">
        <v>24</v>
      </c>
      <c r="B24" s="42"/>
      <c r="C24" s="42"/>
      <c r="D24" s="43"/>
    </row>
    <row r="25" spans="1:4" ht="15.75" customHeight="1">
      <c r="A25" s="261" t="s">
        <v>25</v>
      </c>
      <c r="B25" s="42"/>
      <c r="C25" s="42"/>
      <c r="D25" s="43"/>
    </row>
    <row r="26" spans="1:4" ht="15.75" customHeight="1">
      <c r="A26" s="261" t="s">
        <v>26</v>
      </c>
      <c r="B26" s="42"/>
      <c r="C26" s="42"/>
      <c r="D26" s="43"/>
    </row>
    <row r="27" spans="1:4" ht="15.75" customHeight="1">
      <c r="A27" s="261" t="s">
        <v>27</v>
      </c>
      <c r="B27" s="42"/>
      <c r="C27" s="42"/>
      <c r="D27" s="43"/>
    </row>
    <row r="28" spans="1:4" ht="15.75" customHeight="1">
      <c r="A28" s="261" t="s">
        <v>28</v>
      </c>
      <c r="B28" s="42"/>
      <c r="C28" s="42"/>
      <c r="D28" s="43"/>
    </row>
    <row r="29" spans="1:4" ht="15.75" customHeight="1">
      <c r="A29" s="261" t="s">
        <v>29</v>
      </c>
      <c r="B29" s="42"/>
      <c r="C29" s="42"/>
      <c r="D29" s="43"/>
    </row>
    <row r="30" spans="1:4" ht="15.75" customHeight="1">
      <c r="A30" s="261" t="s">
        <v>30</v>
      </c>
      <c r="B30" s="42"/>
      <c r="C30" s="42"/>
      <c r="D30" s="43"/>
    </row>
    <row r="31" spans="1:4" ht="15.75" customHeight="1">
      <c r="A31" s="261" t="s">
        <v>31</v>
      </c>
      <c r="B31" s="42"/>
      <c r="C31" s="42"/>
      <c r="D31" s="43"/>
    </row>
    <row r="32" spans="1:4" ht="15.75" customHeight="1">
      <c r="A32" s="261" t="s">
        <v>118</v>
      </c>
      <c r="B32" s="42"/>
      <c r="C32" s="42"/>
      <c r="D32" s="135"/>
    </row>
    <row r="33" spans="1:4" ht="15.75" customHeight="1">
      <c r="A33" s="261" t="s">
        <v>119</v>
      </c>
      <c r="B33" s="42"/>
      <c r="C33" s="42"/>
      <c r="D33" s="135"/>
    </row>
    <row r="34" spans="1:4" ht="15.75" customHeight="1">
      <c r="A34" s="261" t="s">
        <v>120</v>
      </c>
      <c r="B34" s="42"/>
      <c r="C34" s="42"/>
      <c r="D34" s="135"/>
    </row>
    <row r="35" spans="1:4" ht="15.75" customHeight="1" thickBot="1">
      <c r="A35" s="262" t="s">
        <v>121</v>
      </c>
      <c r="B35" s="44"/>
      <c r="C35" s="44"/>
      <c r="D35" s="136"/>
    </row>
    <row r="36" spans="1:4" ht="15.75" customHeight="1" thickBot="1">
      <c r="A36" s="891" t="s">
        <v>37</v>
      </c>
      <c r="B36" s="892"/>
      <c r="C36" s="263"/>
      <c r="D36" s="264">
        <f>SUM(D3:D35)</f>
        <v>0</v>
      </c>
    </row>
    <row r="37" ht="12.75">
      <c r="A37" t="s">
        <v>330</v>
      </c>
    </row>
  </sheetData>
  <sheetProtection sheet="1" objects="1" scenarios="1"/>
  <mergeCells count="2">
    <mergeCell ref="C1:D1"/>
    <mergeCell ref="A36:B36"/>
  </mergeCells>
  <conditionalFormatting sqref="D36">
    <cfRule type="cellIs" priority="1" dxfId="0" operator="equal" stopIfTrue="1">
      <formula>0</formula>
    </cfRule>
  </conditionalFormatting>
  <printOptions horizontalCentered="1"/>
  <pageMargins left="0.7874015748031497" right="0.7874015748031497" top="1.57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2" sqref="A2:E53"/>
    </sheetView>
  </sheetViews>
  <sheetFormatPr defaultColWidth="9.00390625" defaultRowHeight="12.75"/>
  <cols>
    <col min="1" max="1" width="38.625" style="65" customWidth="1"/>
    <col min="2" max="5" width="13.875" style="65" customWidth="1"/>
    <col min="6" max="16384" width="9.375" style="65" customWidth="1"/>
  </cols>
  <sheetData>
    <row r="1" spans="1:5" ht="12.75">
      <c r="A1" s="265"/>
      <c r="B1" s="265"/>
      <c r="C1" s="265"/>
      <c r="D1" s="265"/>
      <c r="E1" s="265"/>
    </row>
    <row r="2" spans="1:5" ht="15.75">
      <c r="A2" s="266" t="s">
        <v>130</v>
      </c>
      <c r="B2" s="893"/>
      <c r="C2" s="893"/>
      <c r="D2" s="893"/>
      <c r="E2" s="893"/>
    </row>
    <row r="3" spans="1:5" ht="14.25" thickBot="1">
      <c r="A3" s="265"/>
      <c r="B3" s="265"/>
      <c r="C3" s="265"/>
      <c r="D3" s="894" t="s">
        <v>123</v>
      </c>
      <c r="E3" s="894"/>
    </row>
    <row r="4" spans="1:5" ht="15" customHeight="1" thickBot="1">
      <c r="A4" s="267" t="s">
        <v>122</v>
      </c>
      <c r="B4" s="268" t="s">
        <v>172</v>
      </c>
      <c r="C4" s="268" t="s">
        <v>175</v>
      </c>
      <c r="D4" s="268" t="s">
        <v>331</v>
      </c>
      <c r="E4" s="269" t="s">
        <v>36</v>
      </c>
    </row>
    <row r="5" spans="1:5" ht="12.75">
      <c r="A5" s="270" t="s">
        <v>124</v>
      </c>
      <c r="B5" s="137"/>
      <c r="C5" s="137"/>
      <c r="D5" s="137"/>
      <c r="E5" s="271">
        <f aca="true" t="shared" si="0" ref="E5:E11">SUM(B5:D5)</f>
        <v>0</v>
      </c>
    </row>
    <row r="6" spans="1:5" ht="12.75">
      <c r="A6" s="272" t="s">
        <v>140</v>
      </c>
      <c r="B6" s="138"/>
      <c r="C6" s="138"/>
      <c r="D6" s="138"/>
      <c r="E6" s="273">
        <f t="shared" si="0"/>
        <v>0</v>
      </c>
    </row>
    <row r="7" spans="1:5" ht="12.75">
      <c r="A7" s="274" t="s">
        <v>125</v>
      </c>
      <c r="B7" s="139"/>
      <c r="C7" s="139"/>
      <c r="D7" s="139"/>
      <c r="E7" s="275">
        <f t="shared" si="0"/>
        <v>0</v>
      </c>
    </row>
    <row r="8" spans="1:5" ht="12.75">
      <c r="A8" s="274" t="s">
        <v>143</v>
      </c>
      <c r="B8" s="139"/>
      <c r="C8" s="139"/>
      <c r="D8" s="139"/>
      <c r="E8" s="275">
        <f t="shared" si="0"/>
        <v>0</v>
      </c>
    </row>
    <row r="9" spans="1:5" ht="12.75">
      <c r="A9" s="274" t="s">
        <v>126</v>
      </c>
      <c r="B9" s="139"/>
      <c r="C9" s="139"/>
      <c r="D9" s="139"/>
      <c r="E9" s="275">
        <f t="shared" si="0"/>
        <v>0</v>
      </c>
    </row>
    <row r="10" spans="1:5" ht="12.75">
      <c r="A10" s="274" t="s">
        <v>127</v>
      </c>
      <c r="B10" s="139"/>
      <c r="C10" s="139"/>
      <c r="D10" s="139"/>
      <c r="E10" s="275">
        <f t="shared" si="0"/>
        <v>0</v>
      </c>
    </row>
    <row r="11" spans="1:5" ht="13.5" thickBot="1">
      <c r="A11" s="140"/>
      <c r="B11" s="141"/>
      <c r="C11" s="141"/>
      <c r="D11" s="141"/>
      <c r="E11" s="275">
        <f t="shared" si="0"/>
        <v>0</v>
      </c>
    </row>
    <row r="12" spans="1:5" ht="13.5" thickBot="1">
      <c r="A12" s="276" t="s">
        <v>129</v>
      </c>
      <c r="B12" s="277">
        <f>B5+SUM(B7:B11)</f>
        <v>0</v>
      </c>
      <c r="C12" s="277">
        <f>C5+SUM(C7:C11)</f>
        <v>0</v>
      </c>
      <c r="D12" s="277">
        <f>D5+SUM(D7:D11)</f>
        <v>0</v>
      </c>
      <c r="E12" s="278">
        <f>E5+SUM(E7:E11)</f>
        <v>0</v>
      </c>
    </row>
    <row r="13" spans="1:5" ht="13.5" thickBot="1">
      <c r="A13" s="70"/>
      <c r="B13" s="70"/>
      <c r="C13" s="70"/>
      <c r="D13" s="70"/>
      <c r="E13" s="70"/>
    </row>
    <row r="14" spans="1:5" ht="15" customHeight="1" thickBot="1">
      <c r="A14" s="267" t="s">
        <v>128</v>
      </c>
      <c r="B14" s="268" t="s">
        <v>172</v>
      </c>
      <c r="C14" s="268" t="s">
        <v>175</v>
      </c>
      <c r="D14" s="268" t="s">
        <v>331</v>
      </c>
      <c r="E14" s="269" t="s">
        <v>36</v>
      </c>
    </row>
    <row r="15" spans="1:5" ht="12.75">
      <c r="A15" s="270" t="s">
        <v>136</v>
      </c>
      <c r="B15" s="137"/>
      <c r="C15" s="137"/>
      <c r="D15" s="137"/>
      <c r="E15" s="271">
        <f aca="true" t="shared" si="1" ref="E15:E21">SUM(B15:D15)</f>
        <v>0</v>
      </c>
    </row>
    <row r="16" spans="1:5" ht="12.75">
      <c r="A16" s="279" t="s">
        <v>137</v>
      </c>
      <c r="B16" s="139"/>
      <c r="C16" s="139"/>
      <c r="D16" s="139"/>
      <c r="E16" s="275">
        <f t="shared" si="1"/>
        <v>0</v>
      </c>
    </row>
    <row r="17" spans="1:5" ht="12.75">
      <c r="A17" s="274" t="s">
        <v>138</v>
      </c>
      <c r="B17" s="139"/>
      <c r="C17" s="139"/>
      <c r="D17" s="139"/>
      <c r="E17" s="275">
        <f t="shared" si="1"/>
        <v>0</v>
      </c>
    </row>
    <row r="18" spans="1:5" ht="12.75">
      <c r="A18" s="274" t="s">
        <v>139</v>
      </c>
      <c r="B18" s="139"/>
      <c r="C18" s="139"/>
      <c r="D18" s="139"/>
      <c r="E18" s="275">
        <f t="shared" si="1"/>
        <v>0</v>
      </c>
    </row>
    <row r="19" spans="1:5" ht="12.75">
      <c r="A19" s="142"/>
      <c r="B19" s="139"/>
      <c r="C19" s="139"/>
      <c r="D19" s="139"/>
      <c r="E19" s="275">
        <f t="shared" si="1"/>
        <v>0</v>
      </c>
    </row>
    <row r="20" spans="1:5" ht="12.75">
      <c r="A20" s="142"/>
      <c r="B20" s="139"/>
      <c r="C20" s="139"/>
      <c r="D20" s="139"/>
      <c r="E20" s="275">
        <f t="shared" si="1"/>
        <v>0</v>
      </c>
    </row>
    <row r="21" spans="1:5" ht="13.5" thickBot="1">
      <c r="A21" s="140"/>
      <c r="B21" s="141"/>
      <c r="C21" s="141"/>
      <c r="D21" s="141"/>
      <c r="E21" s="275">
        <f t="shared" si="1"/>
        <v>0</v>
      </c>
    </row>
    <row r="22" spans="1:5" ht="13.5" thickBot="1">
      <c r="A22" s="276" t="s">
        <v>37</v>
      </c>
      <c r="B22" s="277">
        <f>SUM(B15:B21)</f>
        <v>0</v>
      </c>
      <c r="C22" s="277">
        <f>SUM(C15:C21)</f>
        <v>0</v>
      </c>
      <c r="D22" s="277">
        <f>SUM(D15:D21)</f>
        <v>0</v>
      </c>
      <c r="E22" s="278">
        <f>SUM(E15:E21)</f>
        <v>0</v>
      </c>
    </row>
    <row r="23" spans="1:5" ht="12.75">
      <c r="A23" s="265"/>
      <c r="B23" s="265"/>
      <c r="C23" s="265"/>
      <c r="D23" s="265"/>
      <c r="E23" s="265"/>
    </row>
    <row r="24" spans="1:5" ht="12.75">
      <c r="A24" s="265"/>
      <c r="B24" s="265"/>
      <c r="C24" s="265"/>
      <c r="D24" s="265"/>
      <c r="E24" s="265"/>
    </row>
    <row r="25" spans="1:5" ht="15.75">
      <c r="A25" s="266" t="s">
        <v>130</v>
      </c>
      <c r="B25" s="893"/>
      <c r="C25" s="893"/>
      <c r="D25" s="893"/>
      <c r="E25" s="893"/>
    </row>
    <row r="26" spans="1:5" ht="14.25" thickBot="1">
      <c r="A26" s="265"/>
      <c r="B26" s="265"/>
      <c r="C26" s="265"/>
      <c r="D26" s="894" t="s">
        <v>123</v>
      </c>
      <c r="E26" s="894"/>
    </row>
    <row r="27" spans="1:5" ht="13.5" thickBot="1">
      <c r="A27" s="267" t="s">
        <v>122</v>
      </c>
      <c r="B27" s="268" t="s">
        <v>172</v>
      </c>
      <c r="C27" s="268" t="s">
        <v>175</v>
      </c>
      <c r="D27" s="268" t="s">
        <v>331</v>
      </c>
      <c r="E27" s="269" t="s">
        <v>36</v>
      </c>
    </row>
    <row r="28" spans="1:5" ht="12.75">
      <c r="A28" s="270" t="s">
        <v>124</v>
      </c>
      <c r="B28" s="137"/>
      <c r="C28" s="137"/>
      <c r="D28" s="137"/>
      <c r="E28" s="271">
        <f aca="true" t="shared" si="2" ref="E28:E34">SUM(B28:D28)</f>
        <v>0</v>
      </c>
    </row>
    <row r="29" spans="1:5" ht="12.75">
      <c r="A29" s="272" t="s">
        <v>140</v>
      </c>
      <c r="B29" s="138"/>
      <c r="C29" s="138"/>
      <c r="D29" s="138"/>
      <c r="E29" s="273">
        <f t="shared" si="2"/>
        <v>0</v>
      </c>
    </row>
    <row r="30" spans="1:5" ht="12.75">
      <c r="A30" s="274" t="s">
        <v>125</v>
      </c>
      <c r="B30" s="139"/>
      <c r="C30" s="139"/>
      <c r="D30" s="139"/>
      <c r="E30" s="275">
        <f t="shared" si="2"/>
        <v>0</v>
      </c>
    </row>
    <row r="31" spans="1:5" ht="12.75">
      <c r="A31" s="274" t="s">
        <v>143</v>
      </c>
      <c r="B31" s="139"/>
      <c r="C31" s="139"/>
      <c r="D31" s="139"/>
      <c r="E31" s="275">
        <f t="shared" si="2"/>
        <v>0</v>
      </c>
    </row>
    <row r="32" spans="1:5" ht="12.75">
      <c r="A32" s="274" t="s">
        <v>126</v>
      </c>
      <c r="B32" s="139"/>
      <c r="C32" s="139"/>
      <c r="D32" s="139"/>
      <c r="E32" s="275">
        <f t="shared" si="2"/>
        <v>0</v>
      </c>
    </row>
    <row r="33" spans="1:5" ht="12.75">
      <c r="A33" s="274" t="s">
        <v>127</v>
      </c>
      <c r="B33" s="139"/>
      <c r="C33" s="139"/>
      <c r="D33" s="139"/>
      <c r="E33" s="275">
        <f t="shared" si="2"/>
        <v>0</v>
      </c>
    </row>
    <row r="34" spans="1:5" ht="13.5" thickBot="1">
      <c r="A34" s="140"/>
      <c r="B34" s="141"/>
      <c r="C34" s="141"/>
      <c r="D34" s="141"/>
      <c r="E34" s="275">
        <f t="shared" si="2"/>
        <v>0</v>
      </c>
    </row>
    <row r="35" spans="1:5" ht="13.5" thickBot="1">
      <c r="A35" s="276" t="s">
        <v>129</v>
      </c>
      <c r="B35" s="277">
        <f>B28+SUM(B30:B34)</f>
        <v>0</v>
      </c>
      <c r="C35" s="277">
        <f>C28+SUM(C30:C34)</f>
        <v>0</v>
      </c>
      <c r="D35" s="277">
        <f>D28+SUM(D30:D34)</f>
        <v>0</v>
      </c>
      <c r="E35" s="278">
        <f>E28+SUM(E30:E34)</f>
        <v>0</v>
      </c>
    </row>
    <row r="36" spans="1:5" ht="13.5" thickBot="1">
      <c r="A36" s="70"/>
      <c r="B36" s="70"/>
      <c r="C36" s="70"/>
      <c r="D36" s="70"/>
      <c r="E36" s="70"/>
    </row>
    <row r="37" spans="1:5" ht="13.5" thickBot="1">
      <c r="A37" s="267" t="s">
        <v>128</v>
      </c>
      <c r="B37" s="268" t="s">
        <v>172</v>
      </c>
      <c r="C37" s="268" t="s">
        <v>175</v>
      </c>
      <c r="D37" s="268" t="s">
        <v>331</v>
      </c>
      <c r="E37" s="269" t="s">
        <v>36</v>
      </c>
    </row>
    <row r="38" spans="1:5" ht="12.75">
      <c r="A38" s="270" t="s">
        <v>136</v>
      </c>
      <c r="B38" s="137"/>
      <c r="C38" s="137"/>
      <c r="D38" s="137"/>
      <c r="E38" s="271">
        <f aca="true" t="shared" si="3" ref="E38:E44">SUM(B38:D38)</f>
        <v>0</v>
      </c>
    </row>
    <row r="39" spans="1:5" ht="12.75">
      <c r="A39" s="279" t="s">
        <v>137</v>
      </c>
      <c r="B39" s="139"/>
      <c r="C39" s="139"/>
      <c r="D39" s="139"/>
      <c r="E39" s="275">
        <f t="shared" si="3"/>
        <v>0</v>
      </c>
    </row>
    <row r="40" spans="1:5" ht="12.75">
      <c r="A40" s="274" t="s">
        <v>138</v>
      </c>
      <c r="B40" s="139"/>
      <c r="C40" s="139"/>
      <c r="D40" s="139"/>
      <c r="E40" s="275">
        <f t="shared" si="3"/>
        <v>0</v>
      </c>
    </row>
    <row r="41" spans="1:5" ht="12.75">
      <c r="A41" s="274" t="s">
        <v>139</v>
      </c>
      <c r="B41" s="139"/>
      <c r="C41" s="139"/>
      <c r="D41" s="139"/>
      <c r="E41" s="275">
        <f t="shared" si="3"/>
        <v>0</v>
      </c>
    </row>
    <row r="42" spans="1:5" ht="12.75">
      <c r="A42" s="142"/>
      <c r="B42" s="139"/>
      <c r="C42" s="139"/>
      <c r="D42" s="139"/>
      <c r="E42" s="275">
        <f t="shared" si="3"/>
        <v>0</v>
      </c>
    </row>
    <row r="43" spans="1:5" ht="12.75">
      <c r="A43" s="142"/>
      <c r="B43" s="139"/>
      <c r="C43" s="139"/>
      <c r="D43" s="139"/>
      <c r="E43" s="275">
        <f t="shared" si="3"/>
        <v>0</v>
      </c>
    </row>
    <row r="44" spans="1:5" ht="13.5" thickBot="1">
      <c r="A44" s="140"/>
      <c r="B44" s="141"/>
      <c r="C44" s="141"/>
      <c r="D44" s="141"/>
      <c r="E44" s="275">
        <f t="shared" si="3"/>
        <v>0</v>
      </c>
    </row>
    <row r="45" spans="1:5" ht="13.5" thickBot="1">
      <c r="A45" s="276" t="s">
        <v>37</v>
      </c>
      <c r="B45" s="277">
        <f>SUM(B38:B44)</f>
        <v>0</v>
      </c>
      <c r="C45" s="277">
        <f>SUM(C38:C44)</f>
        <v>0</v>
      </c>
      <c r="D45" s="277">
        <f>SUM(D38:D44)</f>
        <v>0</v>
      </c>
      <c r="E45" s="278">
        <f>SUM(E38:E44)</f>
        <v>0</v>
      </c>
    </row>
    <row r="46" spans="1:5" ht="12.75">
      <c r="A46" s="265"/>
      <c r="B46" s="265"/>
      <c r="C46" s="265"/>
      <c r="D46" s="265"/>
      <c r="E46" s="265"/>
    </row>
    <row r="47" spans="1:5" ht="15.75">
      <c r="A47" s="899" t="s">
        <v>332</v>
      </c>
      <c r="B47" s="899"/>
      <c r="C47" s="899"/>
      <c r="D47" s="899"/>
      <c r="E47" s="899"/>
    </row>
    <row r="48" spans="1:5" ht="13.5" thickBot="1">
      <c r="A48" s="265"/>
      <c r="B48" s="265"/>
      <c r="C48" s="265"/>
      <c r="D48" s="265"/>
      <c r="E48" s="265"/>
    </row>
    <row r="49" spans="1:8" ht="13.5" thickBot="1">
      <c r="A49" s="904" t="s">
        <v>131</v>
      </c>
      <c r="B49" s="905"/>
      <c r="C49" s="906"/>
      <c r="D49" s="902" t="s">
        <v>144</v>
      </c>
      <c r="E49" s="903"/>
      <c r="H49" s="66"/>
    </row>
    <row r="50" spans="1:5" ht="12.75">
      <c r="A50" s="907"/>
      <c r="B50" s="908"/>
      <c r="C50" s="909"/>
      <c r="D50" s="895"/>
      <c r="E50" s="896"/>
    </row>
    <row r="51" spans="1:5" ht="13.5" thickBot="1">
      <c r="A51" s="910"/>
      <c r="B51" s="911"/>
      <c r="C51" s="912"/>
      <c r="D51" s="897"/>
      <c r="E51" s="898"/>
    </row>
    <row r="52" spans="1:5" ht="13.5" thickBot="1">
      <c r="A52" s="913" t="s">
        <v>37</v>
      </c>
      <c r="B52" s="914"/>
      <c r="C52" s="915"/>
      <c r="D52" s="900">
        <f>SUM(D50:E51)</f>
        <v>0</v>
      </c>
      <c r="E52" s="901"/>
    </row>
  </sheetData>
  <sheetProtection sheet="1" objects="1" scenarios="1"/>
  <mergeCells count="13">
    <mergeCell ref="D50:E50"/>
    <mergeCell ref="D51:E51"/>
    <mergeCell ref="A47:E47"/>
    <mergeCell ref="D52:E52"/>
    <mergeCell ref="D49:E49"/>
    <mergeCell ref="A49:C49"/>
    <mergeCell ref="A50:C50"/>
    <mergeCell ref="A51:C51"/>
    <mergeCell ref="A52:C52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1">
      <selection activeCell="I4" sqref="I4"/>
    </sheetView>
  </sheetViews>
  <sheetFormatPr defaultColWidth="9.00390625" defaultRowHeight="12.75"/>
  <cols>
    <col min="1" max="1" width="5.875" style="4" customWidth="1"/>
    <col min="2" max="2" width="8.875" style="5" customWidth="1"/>
    <col min="3" max="3" width="70.875" style="5" customWidth="1"/>
    <col min="4" max="6" width="12.875" style="5" customWidth="1"/>
    <col min="7" max="16384" width="9.375" style="5" customWidth="1"/>
  </cols>
  <sheetData>
    <row r="1" spans="1:6" s="3" customFormat="1" ht="21" customHeight="1" thickBot="1">
      <c r="A1" s="280"/>
      <c r="B1" s="281"/>
      <c r="C1" s="282"/>
      <c r="D1" s="282"/>
      <c r="E1" s="282"/>
      <c r="F1" s="283" t="s">
        <v>439</v>
      </c>
    </row>
    <row r="2" spans="1:6" s="143" customFormat="1" ht="25.5" customHeight="1">
      <c r="A2" s="916" t="s">
        <v>391</v>
      </c>
      <c r="B2" s="917"/>
      <c r="C2" s="665" t="s">
        <v>390</v>
      </c>
      <c r="D2" s="693"/>
      <c r="E2" s="693"/>
      <c r="F2" s="687" t="s">
        <v>38</v>
      </c>
    </row>
    <row r="3" spans="1:6" s="143" customFormat="1" ht="16.5" thickBot="1">
      <c r="A3" s="533" t="s">
        <v>333</v>
      </c>
      <c r="B3" s="534"/>
      <c r="C3" s="691" t="s">
        <v>435</v>
      </c>
      <c r="D3" s="694"/>
      <c r="E3" s="700"/>
      <c r="F3" s="535" t="s">
        <v>39</v>
      </c>
    </row>
    <row r="4" spans="1:6" s="144" customFormat="1" ht="15.75" customHeight="1" thickBot="1">
      <c r="A4" s="536"/>
      <c r="B4" s="536"/>
      <c r="C4" s="863" t="s">
        <v>418</v>
      </c>
      <c r="D4" s="688"/>
      <c r="E4" s="698"/>
      <c r="F4" s="537" t="s">
        <v>40</v>
      </c>
    </row>
    <row r="5" spans="1:6" ht="29.25" thickBot="1">
      <c r="A5" s="918" t="s">
        <v>335</v>
      </c>
      <c r="B5" s="919"/>
      <c r="C5" s="666" t="s">
        <v>41</v>
      </c>
      <c r="D5" s="695" t="s">
        <v>420</v>
      </c>
      <c r="E5" s="699" t="s">
        <v>421</v>
      </c>
      <c r="F5" s="696" t="s">
        <v>42</v>
      </c>
    </row>
    <row r="6" spans="1:6" s="94" customFormat="1" ht="12.75" customHeight="1" thickBot="1">
      <c r="A6" s="539">
        <v>1</v>
      </c>
      <c r="B6" s="540">
        <v>2</v>
      </c>
      <c r="C6" s="667">
        <v>3</v>
      </c>
      <c r="D6" s="689">
        <v>4</v>
      </c>
      <c r="E6" s="689">
        <v>5</v>
      </c>
      <c r="F6" s="690">
        <v>6</v>
      </c>
    </row>
    <row r="7" spans="1:6" s="94" customFormat="1" ht="15.75" customHeight="1" thickBot="1">
      <c r="A7" s="541"/>
      <c r="B7" s="542"/>
      <c r="C7" s="542" t="s">
        <v>43</v>
      </c>
      <c r="D7" s="689"/>
      <c r="E7" s="689"/>
      <c r="F7" s="543"/>
    </row>
    <row r="8" spans="1:6" s="94" customFormat="1" ht="12" customHeight="1" thickBot="1">
      <c r="A8" s="539" t="s">
        <v>3</v>
      </c>
      <c r="B8" s="544"/>
      <c r="C8" s="668" t="s">
        <v>336</v>
      </c>
      <c r="D8" s="701">
        <f>D9+D16</f>
        <v>70754</v>
      </c>
      <c r="E8" s="701">
        <f>E9+E16</f>
        <v>76669</v>
      </c>
      <c r="F8" s="702"/>
    </row>
    <row r="9" spans="1:6" s="145" customFormat="1" ht="12" customHeight="1" thickBot="1">
      <c r="A9" s="539" t="s">
        <v>4</v>
      </c>
      <c r="B9" s="544"/>
      <c r="C9" s="668" t="s">
        <v>337</v>
      </c>
      <c r="D9" s="703">
        <f>SUM(D10:D15)</f>
        <v>54030</v>
      </c>
      <c r="E9" s="703">
        <f>SUM(E10:E15)</f>
        <v>59695</v>
      </c>
      <c r="F9" s="702"/>
    </row>
    <row r="10" spans="1:6" s="146" customFormat="1" ht="12" customHeight="1">
      <c r="A10" s="545"/>
      <c r="B10" s="546" t="s">
        <v>97</v>
      </c>
      <c r="C10" s="669" t="s">
        <v>45</v>
      </c>
      <c r="D10" s="704">
        <v>30470</v>
      </c>
      <c r="E10" s="704">
        <v>16170</v>
      </c>
      <c r="F10" s="705"/>
    </row>
    <row r="11" spans="1:6" s="146" customFormat="1" ht="12" customHeight="1">
      <c r="A11" s="545"/>
      <c r="B11" s="546" t="s">
        <v>98</v>
      </c>
      <c r="C11" s="669" t="s">
        <v>63</v>
      </c>
      <c r="D11" s="704"/>
      <c r="E11" s="704"/>
      <c r="F11" s="705"/>
    </row>
    <row r="12" spans="1:6" s="146" customFormat="1" ht="12" customHeight="1">
      <c r="A12" s="545"/>
      <c r="B12" s="546" t="s">
        <v>99</v>
      </c>
      <c r="C12" s="669" t="s">
        <v>46</v>
      </c>
      <c r="D12" s="704">
        <v>23560</v>
      </c>
      <c r="E12" s="704">
        <v>17587</v>
      </c>
      <c r="F12" s="705"/>
    </row>
    <row r="13" spans="1:6" s="146" customFormat="1" ht="12" customHeight="1">
      <c r="A13" s="545"/>
      <c r="B13" s="546" t="s">
        <v>100</v>
      </c>
      <c r="C13" s="669" t="s">
        <v>177</v>
      </c>
      <c r="D13" s="704"/>
      <c r="E13" s="704">
        <v>50</v>
      </c>
      <c r="F13" s="705"/>
    </row>
    <row r="14" spans="1:6" s="146" customFormat="1" ht="12" customHeight="1">
      <c r="A14" s="545"/>
      <c r="B14" s="546" t="s">
        <v>101</v>
      </c>
      <c r="C14" s="669" t="s">
        <v>326</v>
      </c>
      <c r="D14" s="704"/>
      <c r="E14" s="704">
        <v>5914</v>
      </c>
      <c r="F14" s="705"/>
    </row>
    <row r="15" spans="1:6" s="146" customFormat="1" ht="12" customHeight="1" thickBot="1">
      <c r="A15" s="545"/>
      <c r="B15" s="546" t="s">
        <v>108</v>
      </c>
      <c r="C15" s="669" t="s">
        <v>179</v>
      </c>
      <c r="D15" s="704"/>
      <c r="E15" s="704">
        <v>19974</v>
      </c>
      <c r="F15" s="705"/>
    </row>
    <row r="16" spans="1:6" s="145" customFormat="1" ht="12" customHeight="1" thickBot="1">
      <c r="A16" s="539" t="s">
        <v>5</v>
      </c>
      <c r="B16" s="544"/>
      <c r="C16" s="668" t="s">
        <v>180</v>
      </c>
      <c r="D16" s="703">
        <f>SUM(D17:D24)</f>
        <v>16724</v>
      </c>
      <c r="E16" s="703">
        <f>SUM(E17:E24)</f>
        <v>16974</v>
      </c>
      <c r="F16" s="702"/>
    </row>
    <row r="17" spans="1:6" s="145" customFormat="1" ht="12" customHeight="1">
      <c r="A17" s="547"/>
      <c r="B17" s="546" t="s">
        <v>69</v>
      </c>
      <c r="C17" s="670" t="s">
        <v>185</v>
      </c>
      <c r="D17" s="706"/>
      <c r="E17" s="706"/>
      <c r="F17" s="707"/>
    </row>
    <row r="18" spans="1:6" s="145" customFormat="1" ht="12" customHeight="1">
      <c r="A18" s="545"/>
      <c r="B18" s="546" t="s">
        <v>70</v>
      </c>
      <c r="C18" s="586" t="s">
        <v>186</v>
      </c>
      <c r="D18" s="708"/>
      <c r="E18" s="708"/>
      <c r="F18" s="705"/>
    </row>
    <row r="19" spans="1:6" s="145" customFormat="1" ht="12" customHeight="1">
      <c r="A19" s="545"/>
      <c r="B19" s="546" t="s">
        <v>71</v>
      </c>
      <c r="C19" s="586" t="s">
        <v>187</v>
      </c>
      <c r="D19" s="708">
        <v>16694</v>
      </c>
      <c r="E19" s="708">
        <v>16694</v>
      </c>
      <c r="F19" s="705"/>
    </row>
    <row r="20" spans="1:6" s="145" customFormat="1" ht="12" customHeight="1">
      <c r="A20" s="545"/>
      <c r="B20" s="546" t="s">
        <v>72</v>
      </c>
      <c r="C20" s="586" t="s">
        <v>188</v>
      </c>
      <c r="D20" s="708"/>
      <c r="E20" s="708"/>
      <c r="F20" s="705"/>
    </row>
    <row r="21" spans="1:6" s="145" customFormat="1" ht="12" customHeight="1">
      <c r="A21" s="545"/>
      <c r="B21" s="546" t="s">
        <v>181</v>
      </c>
      <c r="C21" s="671" t="s">
        <v>189</v>
      </c>
      <c r="D21" s="708"/>
      <c r="E21" s="708"/>
      <c r="F21" s="705"/>
    </row>
    <row r="22" spans="1:6" s="145" customFormat="1" ht="12" customHeight="1">
      <c r="A22" s="548"/>
      <c r="B22" s="546" t="s">
        <v>182</v>
      </c>
      <c r="C22" s="586" t="s">
        <v>190</v>
      </c>
      <c r="D22" s="709"/>
      <c r="E22" s="709"/>
      <c r="F22" s="710"/>
    </row>
    <row r="23" spans="1:6" s="146" customFormat="1" ht="12" customHeight="1">
      <c r="A23" s="545"/>
      <c r="B23" s="546" t="s">
        <v>183</v>
      </c>
      <c r="C23" s="586" t="s">
        <v>191</v>
      </c>
      <c r="D23" s="708">
        <v>30</v>
      </c>
      <c r="E23" s="708">
        <v>30</v>
      </c>
      <c r="F23" s="705"/>
    </row>
    <row r="24" spans="1:6" s="146" customFormat="1" ht="12" customHeight="1" thickBot="1">
      <c r="A24" s="549"/>
      <c r="B24" s="550" t="s">
        <v>184</v>
      </c>
      <c r="C24" s="671" t="s">
        <v>192</v>
      </c>
      <c r="D24" s="709"/>
      <c r="E24" s="709">
        <v>250</v>
      </c>
      <c r="F24" s="711"/>
    </row>
    <row r="25" spans="1:6" s="146" customFormat="1" ht="12" customHeight="1" thickBot="1">
      <c r="A25" s="539" t="s">
        <v>6</v>
      </c>
      <c r="B25" s="551"/>
      <c r="C25" s="668" t="s">
        <v>195</v>
      </c>
      <c r="D25" s="703">
        <v>80</v>
      </c>
      <c r="E25" s="703">
        <v>19</v>
      </c>
      <c r="F25" s="712"/>
    </row>
    <row r="26" spans="1:6" s="145" customFormat="1" ht="12" customHeight="1" thickBot="1">
      <c r="A26" s="539" t="s">
        <v>7</v>
      </c>
      <c r="B26" s="544"/>
      <c r="C26" s="668" t="s">
        <v>392</v>
      </c>
      <c r="D26" s="703">
        <f>SUM(D27:D34)</f>
        <v>64200</v>
      </c>
      <c r="E26" s="703">
        <f>SUM(E27:E34)</f>
        <v>71856</v>
      </c>
      <c r="F26" s="702"/>
    </row>
    <row r="27" spans="1:6" s="146" customFormat="1" ht="12" customHeight="1">
      <c r="A27" s="545"/>
      <c r="B27" s="546" t="s">
        <v>75</v>
      </c>
      <c r="C27" s="587" t="s">
        <v>201</v>
      </c>
      <c r="D27" s="713">
        <v>9071</v>
      </c>
      <c r="E27" s="713">
        <v>41359</v>
      </c>
      <c r="F27" s="714"/>
    </row>
    <row r="28" spans="1:6" s="146" customFormat="1" ht="12" customHeight="1">
      <c r="A28" s="545"/>
      <c r="B28" s="546" t="s">
        <v>76</v>
      </c>
      <c r="C28" s="586" t="s">
        <v>202</v>
      </c>
      <c r="D28" s="708">
        <v>12319</v>
      </c>
      <c r="E28" s="708">
        <v>14599</v>
      </c>
      <c r="F28" s="714"/>
    </row>
    <row r="29" spans="1:6" s="146" customFormat="1" ht="12" customHeight="1">
      <c r="A29" s="545"/>
      <c r="B29" s="546" t="s">
        <v>77</v>
      </c>
      <c r="C29" s="586" t="s">
        <v>203</v>
      </c>
      <c r="D29" s="708">
        <v>5315</v>
      </c>
      <c r="E29" s="708">
        <v>9807</v>
      </c>
      <c r="F29" s="714"/>
    </row>
    <row r="30" spans="1:6" s="146" customFormat="1" ht="12" customHeight="1">
      <c r="A30" s="545"/>
      <c r="B30" s="546" t="s">
        <v>196</v>
      </c>
      <c r="C30" s="586" t="s">
        <v>80</v>
      </c>
      <c r="D30" s="708">
        <v>37495</v>
      </c>
      <c r="E30" s="708">
        <v>2028</v>
      </c>
      <c r="F30" s="714"/>
    </row>
    <row r="31" spans="1:6" s="146" customFormat="1" ht="12" customHeight="1">
      <c r="A31" s="545"/>
      <c r="B31" s="546" t="s">
        <v>197</v>
      </c>
      <c r="C31" s="586" t="s">
        <v>204</v>
      </c>
      <c r="D31" s="708"/>
      <c r="E31" s="708"/>
      <c r="F31" s="714"/>
    </row>
    <row r="32" spans="1:6" s="146" customFormat="1" ht="12" customHeight="1">
      <c r="A32" s="545"/>
      <c r="B32" s="546" t="s">
        <v>198</v>
      </c>
      <c r="C32" s="586" t="s">
        <v>205</v>
      </c>
      <c r="D32" s="708"/>
      <c r="E32" s="708"/>
      <c r="F32" s="714"/>
    </row>
    <row r="33" spans="1:6" s="146" customFormat="1" ht="12" customHeight="1">
      <c r="A33" s="545"/>
      <c r="B33" s="546" t="s">
        <v>199</v>
      </c>
      <c r="C33" s="586" t="s">
        <v>206</v>
      </c>
      <c r="D33" s="708"/>
      <c r="E33" s="708"/>
      <c r="F33" s="714"/>
    </row>
    <row r="34" spans="1:6" s="146" customFormat="1" ht="12" customHeight="1" thickBot="1">
      <c r="A34" s="549"/>
      <c r="B34" s="550" t="s">
        <v>200</v>
      </c>
      <c r="C34" s="672" t="s">
        <v>338</v>
      </c>
      <c r="D34" s="715"/>
      <c r="E34" s="715">
        <v>4063</v>
      </c>
      <c r="F34" s="716"/>
    </row>
    <row r="35" spans="1:6" s="146" customFormat="1" ht="12" customHeight="1" thickBot="1">
      <c r="A35" s="552" t="s">
        <v>8</v>
      </c>
      <c r="B35" s="553"/>
      <c r="C35" s="673" t="s">
        <v>339</v>
      </c>
      <c r="D35" s="717">
        <f>SUM(D36,D42)</f>
        <v>9722</v>
      </c>
      <c r="E35" s="717">
        <f>SUM(E36,E42)</f>
        <v>29595</v>
      </c>
      <c r="F35" s="702"/>
    </row>
    <row r="36" spans="1:6" s="146" customFormat="1" ht="12" customHeight="1">
      <c r="A36" s="547"/>
      <c r="B36" s="554" t="s">
        <v>78</v>
      </c>
      <c r="C36" s="674" t="s">
        <v>210</v>
      </c>
      <c r="D36" s="718">
        <f>SUM(D37:D41)</f>
        <v>9722</v>
      </c>
      <c r="E36" s="718">
        <f>SUM(E37:E41)</f>
        <v>19095</v>
      </c>
      <c r="F36" s="719"/>
    </row>
    <row r="37" spans="1:6" s="146" customFormat="1" ht="12" customHeight="1">
      <c r="A37" s="545"/>
      <c r="B37" s="555" t="s">
        <v>81</v>
      </c>
      <c r="C37" s="589" t="s">
        <v>211</v>
      </c>
      <c r="D37" s="720"/>
      <c r="E37" s="720"/>
      <c r="F37" s="705"/>
    </row>
    <row r="38" spans="1:6" s="146" customFormat="1" ht="12" customHeight="1">
      <c r="A38" s="545"/>
      <c r="B38" s="555" t="s">
        <v>82</v>
      </c>
      <c r="C38" s="589" t="s">
        <v>212</v>
      </c>
      <c r="D38" s="720"/>
      <c r="E38" s="720"/>
      <c r="F38" s="705"/>
    </row>
    <row r="39" spans="1:6" s="146" customFormat="1" ht="12" customHeight="1">
      <c r="A39" s="545"/>
      <c r="B39" s="555" t="s">
        <v>83</v>
      </c>
      <c r="C39" s="589" t="s">
        <v>340</v>
      </c>
      <c r="D39" s="720">
        <v>9722</v>
      </c>
      <c r="E39" s="720">
        <v>9722</v>
      </c>
      <c r="F39" s="705"/>
    </row>
    <row r="40" spans="1:6" s="146" customFormat="1" ht="12" customHeight="1">
      <c r="A40" s="545"/>
      <c r="B40" s="555" t="s">
        <v>84</v>
      </c>
      <c r="C40" s="589" t="s">
        <v>48</v>
      </c>
      <c r="D40" s="720"/>
      <c r="E40" s="720"/>
      <c r="F40" s="705"/>
    </row>
    <row r="41" spans="1:6" s="146" customFormat="1" ht="12" customHeight="1">
      <c r="A41" s="545"/>
      <c r="B41" s="555" t="s">
        <v>208</v>
      </c>
      <c r="C41" s="589" t="s">
        <v>214</v>
      </c>
      <c r="D41" s="720"/>
      <c r="E41" s="720">
        <v>9373</v>
      </c>
      <c r="F41" s="705"/>
    </row>
    <row r="42" spans="1:6" s="146" customFormat="1" ht="12" customHeight="1">
      <c r="A42" s="545"/>
      <c r="B42" s="555" t="s">
        <v>79</v>
      </c>
      <c r="C42" s="675" t="s">
        <v>215</v>
      </c>
      <c r="D42" s="721">
        <f>SUM(D43:D47)</f>
        <v>0</v>
      </c>
      <c r="E42" s="721">
        <f>SUM(E43:E47)</f>
        <v>10500</v>
      </c>
      <c r="F42" s="722"/>
    </row>
    <row r="43" spans="1:6" s="146" customFormat="1" ht="12" customHeight="1">
      <c r="A43" s="545"/>
      <c r="B43" s="555" t="s">
        <v>87</v>
      </c>
      <c r="C43" s="589" t="s">
        <v>211</v>
      </c>
      <c r="D43" s="720"/>
      <c r="E43" s="720"/>
      <c r="F43" s="705"/>
    </row>
    <row r="44" spans="1:6" s="146" customFormat="1" ht="12" customHeight="1">
      <c r="A44" s="545"/>
      <c r="B44" s="555" t="s">
        <v>88</v>
      </c>
      <c r="C44" s="589" t="s">
        <v>212</v>
      </c>
      <c r="D44" s="720"/>
      <c r="E44" s="720"/>
      <c r="F44" s="705"/>
    </row>
    <row r="45" spans="1:6" s="146" customFormat="1" ht="12" customHeight="1">
      <c r="A45" s="545"/>
      <c r="B45" s="555" t="s">
        <v>89</v>
      </c>
      <c r="C45" s="589" t="s">
        <v>213</v>
      </c>
      <c r="D45" s="720"/>
      <c r="E45" s="720"/>
      <c r="F45" s="705"/>
    </row>
    <row r="46" spans="1:6" s="146" customFormat="1" ht="12" customHeight="1">
      <c r="A46" s="545"/>
      <c r="B46" s="555" t="s">
        <v>90</v>
      </c>
      <c r="C46" s="589" t="s">
        <v>48</v>
      </c>
      <c r="D46" s="720"/>
      <c r="E46" s="720"/>
      <c r="F46" s="705"/>
    </row>
    <row r="47" spans="1:6" s="146" customFormat="1" ht="12" customHeight="1" thickBot="1">
      <c r="A47" s="556"/>
      <c r="B47" s="557" t="s">
        <v>209</v>
      </c>
      <c r="C47" s="676" t="s">
        <v>373</v>
      </c>
      <c r="D47" s="723"/>
      <c r="E47" s="723">
        <v>10500</v>
      </c>
      <c r="F47" s="724"/>
    </row>
    <row r="48" spans="1:6" s="145" customFormat="1" ht="12" customHeight="1" thickBot="1">
      <c r="A48" s="552" t="s">
        <v>9</v>
      </c>
      <c r="B48" s="544"/>
      <c r="C48" s="673" t="s">
        <v>341</v>
      </c>
      <c r="D48" s="717"/>
      <c r="E48" s="717"/>
      <c r="F48" s="702"/>
    </row>
    <row r="49" spans="1:6" s="146" customFormat="1" ht="12" customHeight="1">
      <c r="A49" s="545"/>
      <c r="B49" s="555" t="s">
        <v>85</v>
      </c>
      <c r="C49" s="587" t="s">
        <v>218</v>
      </c>
      <c r="D49" s="713"/>
      <c r="E49" s="713"/>
      <c r="F49" s="705"/>
    </row>
    <row r="50" spans="1:6" s="146" customFormat="1" ht="12" customHeight="1">
      <c r="A50" s="545"/>
      <c r="B50" s="555" t="s">
        <v>86</v>
      </c>
      <c r="C50" s="586" t="s">
        <v>219</v>
      </c>
      <c r="D50" s="708"/>
      <c r="E50" s="708"/>
      <c r="F50" s="705"/>
    </row>
    <row r="51" spans="1:6" s="146" customFormat="1" ht="12" customHeight="1" thickBot="1">
      <c r="A51" s="545"/>
      <c r="B51" s="555" t="s">
        <v>217</v>
      </c>
      <c r="C51" s="424" t="s">
        <v>155</v>
      </c>
      <c r="D51" s="725"/>
      <c r="E51" s="726"/>
      <c r="F51" s="705"/>
    </row>
    <row r="52" spans="1:13" s="146" customFormat="1" ht="12" customHeight="1" thickBot="1">
      <c r="A52" s="539" t="s">
        <v>10</v>
      </c>
      <c r="B52" s="544"/>
      <c r="C52" s="673" t="s">
        <v>342</v>
      </c>
      <c r="D52" s="727">
        <f>SUM(D53:D54)</f>
        <v>28373</v>
      </c>
      <c r="E52" s="717">
        <f>SUM(E53:E54)</f>
        <v>10500</v>
      </c>
      <c r="F52" s="702"/>
      <c r="M52" s="764"/>
    </row>
    <row r="53" spans="1:6" s="146" customFormat="1" ht="12" customHeight="1">
      <c r="A53" s="558"/>
      <c r="B53" s="555" t="s">
        <v>220</v>
      </c>
      <c r="C53" s="586" t="s">
        <v>134</v>
      </c>
      <c r="D53" s="713">
        <v>9373</v>
      </c>
      <c r="E53" s="713"/>
      <c r="F53" s="728"/>
    </row>
    <row r="54" spans="1:6" s="146" customFormat="1" ht="12" customHeight="1" thickBot="1">
      <c r="A54" s="545"/>
      <c r="B54" s="555" t="s">
        <v>221</v>
      </c>
      <c r="C54" s="586" t="s">
        <v>135</v>
      </c>
      <c r="D54" s="708">
        <v>19000</v>
      </c>
      <c r="E54" s="708">
        <v>10500</v>
      </c>
      <c r="F54" s="705"/>
    </row>
    <row r="55" spans="1:6" s="146" customFormat="1" ht="12" customHeight="1" thickBot="1">
      <c r="A55" s="552" t="s">
        <v>11</v>
      </c>
      <c r="B55" s="559"/>
      <c r="C55" s="677" t="s">
        <v>343</v>
      </c>
      <c r="D55" s="729"/>
      <c r="E55" s="729"/>
      <c r="F55" s="712"/>
    </row>
    <row r="56" spans="1:6" s="145" customFormat="1" ht="12" customHeight="1" thickBot="1">
      <c r="A56" s="560" t="s">
        <v>12</v>
      </c>
      <c r="B56" s="561"/>
      <c r="C56" s="678" t="s">
        <v>344</v>
      </c>
      <c r="D56" s="730">
        <f>+D9+D16+D25+D26+D35+D48+D52+D55</f>
        <v>173129</v>
      </c>
      <c r="E56" s="731">
        <f>+E9+E16+E25+E26+E35+E48+E52+E55</f>
        <v>188639</v>
      </c>
      <c r="F56" s="732"/>
    </row>
    <row r="57" spans="1:6" s="145" customFormat="1" ht="12" customHeight="1" thickBot="1">
      <c r="A57" s="539" t="s">
        <v>13</v>
      </c>
      <c r="B57" s="562"/>
      <c r="C57" s="673" t="s">
        <v>345</v>
      </c>
      <c r="D57" s="717">
        <f>+D58+D59</f>
        <v>3870</v>
      </c>
      <c r="E57" s="717">
        <f>+E58+E59</f>
        <v>3870</v>
      </c>
      <c r="F57" s="702"/>
    </row>
    <row r="58" spans="1:6" s="145" customFormat="1" ht="12" customHeight="1">
      <c r="A58" s="547"/>
      <c r="B58" s="554" t="s">
        <v>146</v>
      </c>
      <c r="C58" s="692" t="s">
        <v>225</v>
      </c>
      <c r="D58" s="733">
        <v>3870</v>
      </c>
      <c r="E58" s="733">
        <v>3870</v>
      </c>
      <c r="F58" s="734"/>
    </row>
    <row r="59" spans="1:6" s="145" customFormat="1" ht="12" customHeight="1" thickBot="1">
      <c r="A59" s="556"/>
      <c r="B59" s="557" t="s">
        <v>147</v>
      </c>
      <c r="C59" s="679" t="s">
        <v>226</v>
      </c>
      <c r="D59" s="735"/>
      <c r="E59" s="735"/>
      <c r="F59" s="736"/>
    </row>
    <row r="60" spans="1:6" s="146" customFormat="1" ht="12" customHeight="1" thickBot="1">
      <c r="A60" s="563" t="s">
        <v>14</v>
      </c>
      <c r="B60" s="564"/>
      <c r="C60" s="673" t="s">
        <v>346</v>
      </c>
      <c r="D60" s="717">
        <f>+D61+D62</f>
        <v>2000</v>
      </c>
      <c r="E60" s="717">
        <f>+E61+E62</f>
        <v>0</v>
      </c>
      <c r="F60" s="702"/>
    </row>
    <row r="61" spans="1:6" s="146" customFormat="1" ht="12" customHeight="1">
      <c r="A61" s="565"/>
      <c r="B61" s="566" t="s">
        <v>228</v>
      </c>
      <c r="C61" s="669" t="s">
        <v>347</v>
      </c>
      <c r="D61" s="737">
        <v>2000</v>
      </c>
      <c r="E61" s="737"/>
      <c r="F61" s="738"/>
    </row>
    <row r="62" spans="1:6" s="146" customFormat="1" ht="12" customHeight="1" thickBot="1">
      <c r="A62" s="567"/>
      <c r="B62" s="568" t="s">
        <v>234</v>
      </c>
      <c r="C62" s="680" t="s">
        <v>348</v>
      </c>
      <c r="D62" s="739"/>
      <c r="E62" s="739"/>
      <c r="F62" s="716"/>
    </row>
    <row r="63" spans="1:6" s="146" customFormat="1" ht="15" customHeight="1" thickBot="1">
      <c r="A63" s="563" t="s">
        <v>15</v>
      </c>
      <c r="B63" s="569"/>
      <c r="C63" s="681" t="s">
        <v>393</v>
      </c>
      <c r="D63" s="740">
        <f>+D56+D57+D60</f>
        <v>178999</v>
      </c>
      <c r="E63" s="741">
        <f>+E56+E57+E60</f>
        <v>192509</v>
      </c>
      <c r="F63" s="742"/>
    </row>
    <row r="64" spans="1:6" s="146" customFormat="1" ht="15" customHeight="1">
      <c r="A64" s="570"/>
      <c r="B64" s="570"/>
      <c r="C64" s="571"/>
      <c r="D64" s="743"/>
      <c r="E64" s="743"/>
      <c r="F64" s="744"/>
    </row>
    <row r="65" spans="1:6" ht="15.75" thickBot="1">
      <c r="A65" s="572"/>
      <c r="B65" s="573"/>
      <c r="C65" s="573"/>
      <c r="D65" s="745"/>
      <c r="E65" s="745"/>
      <c r="F65" s="746"/>
    </row>
    <row r="66" spans="1:6" s="94" customFormat="1" ht="16.5" customHeight="1" thickBot="1">
      <c r="A66" s="538"/>
      <c r="B66" s="574"/>
      <c r="C66" s="574" t="s">
        <v>49</v>
      </c>
      <c r="D66" s="747"/>
      <c r="E66" s="747"/>
      <c r="F66" s="742"/>
    </row>
    <row r="67" spans="1:6" s="147" customFormat="1" ht="12" customHeight="1" thickBot="1">
      <c r="A67" s="552" t="s">
        <v>3</v>
      </c>
      <c r="B67" s="409"/>
      <c r="C67" s="595" t="s">
        <v>410</v>
      </c>
      <c r="D67" s="748">
        <f>SUM(D68:D80)</f>
        <v>163881</v>
      </c>
      <c r="E67" s="748">
        <f>SUM(E68:E72)</f>
        <v>173665</v>
      </c>
      <c r="F67" s="702"/>
    </row>
    <row r="68" spans="1:6" ht="12" customHeight="1">
      <c r="A68" s="575"/>
      <c r="B68" s="576" t="s">
        <v>91</v>
      </c>
      <c r="C68" s="587" t="s">
        <v>34</v>
      </c>
      <c r="D68" s="759">
        <v>22588</v>
      </c>
      <c r="E68" s="713">
        <v>11080</v>
      </c>
      <c r="F68" s="728"/>
    </row>
    <row r="69" spans="1:6" ht="12" customHeight="1">
      <c r="A69" s="577"/>
      <c r="B69" s="555" t="s">
        <v>92</v>
      </c>
      <c r="C69" s="586" t="s">
        <v>255</v>
      </c>
      <c r="D69" s="760">
        <v>5913</v>
      </c>
      <c r="E69" s="708">
        <v>2500</v>
      </c>
      <c r="F69" s="714"/>
    </row>
    <row r="70" spans="1:6" ht="12" customHeight="1">
      <c r="A70" s="577"/>
      <c r="B70" s="555" t="s">
        <v>93</v>
      </c>
      <c r="C70" s="586" t="s">
        <v>133</v>
      </c>
      <c r="D70" s="760">
        <v>19827</v>
      </c>
      <c r="E70" s="708">
        <v>30583</v>
      </c>
      <c r="F70" s="705"/>
    </row>
    <row r="71" spans="1:6" ht="12" customHeight="1">
      <c r="A71" s="577"/>
      <c r="B71" s="555" t="s">
        <v>94</v>
      </c>
      <c r="C71" s="586" t="s">
        <v>256</v>
      </c>
      <c r="D71" s="760"/>
      <c r="E71" s="708"/>
      <c r="F71" s="705"/>
    </row>
    <row r="72" spans="1:6" ht="12" customHeight="1">
      <c r="A72" s="577"/>
      <c r="B72" s="555" t="s">
        <v>103</v>
      </c>
      <c r="C72" s="586" t="s">
        <v>257</v>
      </c>
      <c r="D72" s="760">
        <v>6051</v>
      </c>
      <c r="E72" s="708">
        <v>129502</v>
      </c>
      <c r="F72" s="705"/>
    </row>
    <row r="73" spans="1:6" ht="12" customHeight="1">
      <c r="A73" s="577"/>
      <c r="B73" s="555" t="s">
        <v>95</v>
      </c>
      <c r="C73" s="586" t="s">
        <v>304</v>
      </c>
      <c r="D73" s="760">
        <v>90</v>
      </c>
      <c r="E73" s="708"/>
      <c r="F73" s="714"/>
    </row>
    <row r="74" spans="1:6" ht="12" customHeight="1">
      <c r="A74" s="577"/>
      <c r="B74" s="555" t="s">
        <v>96</v>
      </c>
      <c r="C74" s="596" t="s">
        <v>305</v>
      </c>
      <c r="D74" s="758">
        <v>11942</v>
      </c>
      <c r="E74" s="758">
        <v>12389</v>
      </c>
      <c r="F74" s="705"/>
    </row>
    <row r="75" spans="1:6" ht="12" customHeight="1">
      <c r="A75" s="577"/>
      <c r="B75" s="555" t="s">
        <v>104</v>
      </c>
      <c r="C75" s="596" t="s">
        <v>306</v>
      </c>
      <c r="D75" s="761"/>
      <c r="E75" s="749"/>
      <c r="F75" s="705"/>
    </row>
    <row r="76" spans="1:6" ht="12" customHeight="1">
      <c r="A76" s="577"/>
      <c r="B76" s="555" t="s">
        <v>105</v>
      </c>
      <c r="C76" s="682" t="s">
        <v>307</v>
      </c>
      <c r="D76" s="762">
        <v>12000</v>
      </c>
      <c r="E76" s="765">
        <v>14443</v>
      </c>
      <c r="F76" s="705"/>
    </row>
    <row r="77" spans="1:6" ht="12" customHeight="1">
      <c r="A77" s="577"/>
      <c r="B77" s="555" t="s">
        <v>106</v>
      </c>
      <c r="C77" s="682" t="s">
        <v>308</v>
      </c>
      <c r="D77" s="762">
        <v>85470</v>
      </c>
      <c r="E77" s="766">
        <v>49670</v>
      </c>
      <c r="F77" s="705"/>
    </row>
    <row r="78" spans="1:6" ht="12" customHeight="1">
      <c r="A78" s="577"/>
      <c r="B78" s="555" t="s">
        <v>107</v>
      </c>
      <c r="C78" s="682" t="s">
        <v>309</v>
      </c>
      <c r="D78" s="760"/>
      <c r="E78" s="750"/>
      <c r="F78" s="705"/>
    </row>
    <row r="79" spans="1:6" ht="12" customHeight="1">
      <c r="A79" s="577"/>
      <c r="B79" s="555" t="s">
        <v>109</v>
      </c>
      <c r="C79" s="682" t="s">
        <v>310</v>
      </c>
      <c r="D79" s="760"/>
      <c r="E79" s="750"/>
      <c r="F79" s="705"/>
    </row>
    <row r="80" spans="1:6" ht="12" customHeight="1" thickBot="1">
      <c r="A80" s="578"/>
      <c r="B80" s="568" t="s">
        <v>258</v>
      </c>
      <c r="C80" s="683" t="s">
        <v>311</v>
      </c>
      <c r="D80" s="763"/>
      <c r="E80" s="751"/>
      <c r="F80" s="711"/>
    </row>
    <row r="81" spans="1:6" ht="12" customHeight="1" thickBot="1">
      <c r="A81" s="552" t="s">
        <v>4</v>
      </c>
      <c r="B81" s="409"/>
      <c r="C81" s="595" t="s">
        <v>411</v>
      </c>
      <c r="D81" s="748">
        <f>SUM(D82:D88)</f>
        <v>13020</v>
      </c>
      <c r="E81" s="748">
        <f>SUM(E82:E88)</f>
        <v>12838</v>
      </c>
      <c r="F81" s="702"/>
    </row>
    <row r="82" spans="1:6" s="147" customFormat="1" ht="12" customHeight="1">
      <c r="A82" s="575"/>
      <c r="B82" s="576" t="s">
        <v>97</v>
      </c>
      <c r="C82" s="587" t="s">
        <v>259</v>
      </c>
      <c r="D82" s="713"/>
      <c r="E82" s="713"/>
      <c r="F82" s="738"/>
    </row>
    <row r="83" spans="1:6" ht="12" customHeight="1">
      <c r="A83" s="577"/>
      <c r="B83" s="555" t="s">
        <v>98</v>
      </c>
      <c r="C83" s="586" t="s">
        <v>260</v>
      </c>
      <c r="D83" s="708">
        <v>8500</v>
      </c>
      <c r="E83" s="708">
        <v>12838</v>
      </c>
      <c r="F83" s="714"/>
    </row>
    <row r="84" spans="1:6" ht="12" customHeight="1">
      <c r="A84" s="577"/>
      <c r="B84" s="555" t="s">
        <v>99</v>
      </c>
      <c r="C84" s="586" t="s">
        <v>261</v>
      </c>
      <c r="D84" s="708"/>
      <c r="E84" s="708"/>
      <c r="F84" s="714"/>
    </row>
    <row r="85" spans="1:6" ht="12" customHeight="1">
      <c r="A85" s="577"/>
      <c r="B85" s="555" t="s">
        <v>100</v>
      </c>
      <c r="C85" s="586" t="s">
        <v>262</v>
      </c>
      <c r="D85" s="708"/>
      <c r="E85" s="708"/>
      <c r="F85" s="714"/>
    </row>
    <row r="86" spans="1:6" ht="12" customHeight="1">
      <c r="A86" s="577"/>
      <c r="B86" s="555" t="s">
        <v>101</v>
      </c>
      <c r="C86" s="586" t="s">
        <v>267</v>
      </c>
      <c r="D86" s="708"/>
      <c r="E86" s="708"/>
      <c r="F86" s="714"/>
    </row>
    <row r="87" spans="1:6" ht="12" customHeight="1">
      <c r="A87" s="577"/>
      <c r="B87" s="555" t="s">
        <v>108</v>
      </c>
      <c r="C87" s="586" t="s">
        <v>363</v>
      </c>
      <c r="D87" s="708"/>
      <c r="E87" s="708"/>
      <c r="F87" s="714"/>
    </row>
    <row r="88" spans="1:6" ht="12" customHeight="1">
      <c r="A88" s="577"/>
      <c r="B88" s="555" t="s">
        <v>113</v>
      </c>
      <c r="C88" s="586" t="s">
        <v>269</v>
      </c>
      <c r="D88" s="708">
        <v>4520</v>
      </c>
      <c r="E88" s="708"/>
      <c r="F88" s="714"/>
    </row>
    <row r="89" spans="1:6" s="147" customFormat="1" ht="12" customHeight="1">
      <c r="A89" s="577"/>
      <c r="B89" s="555" t="s">
        <v>263</v>
      </c>
      <c r="C89" s="586" t="s">
        <v>300</v>
      </c>
      <c r="D89" s="708"/>
      <c r="E89" s="708"/>
      <c r="F89" s="714"/>
    </row>
    <row r="90" spans="1:14" ht="12" customHeight="1">
      <c r="A90" s="577"/>
      <c r="B90" s="555" t="s">
        <v>264</v>
      </c>
      <c r="C90" s="596" t="s">
        <v>419</v>
      </c>
      <c r="D90" s="749"/>
      <c r="E90" s="749"/>
      <c r="F90" s="714"/>
      <c r="N90" s="284"/>
    </row>
    <row r="91" spans="1:6" ht="12" customHeight="1">
      <c r="A91" s="577"/>
      <c r="B91" s="555" t="s">
        <v>265</v>
      </c>
      <c r="C91" s="596" t="s">
        <v>302</v>
      </c>
      <c r="D91" s="749"/>
      <c r="E91" s="749"/>
      <c r="F91" s="714"/>
    </row>
    <row r="92" spans="1:6" ht="12" customHeight="1" thickBot="1">
      <c r="A92" s="578"/>
      <c r="B92" s="568" t="s">
        <v>266</v>
      </c>
      <c r="C92" s="593" t="s">
        <v>303</v>
      </c>
      <c r="D92" s="752"/>
      <c r="E92" s="752"/>
      <c r="F92" s="716"/>
    </row>
    <row r="93" spans="1:6" ht="12" customHeight="1" thickBot="1">
      <c r="A93" s="552" t="s">
        <v>5</v>
      </c>
      <c r="B93" s="409"/>
      <c r="C93" s="595" t="s">
        <v>270</v>
      </c>
      <c r="D93" s="748"/>
      <c r="E93" s="748"/>
      <c r="F93" s="712"/>
    </row>
    <row r="94" spans="1:6" s="147" customFormat="1" ht="12" customHeight="1" thickBot="1">
      <c r="A94" s="552" t="s">
        <v>6</v>
      </c>
      <c r="B94" s="409"/>
      <c r="C94" s="595" t="s">
        <v>412</v>
      </c>
      <c r="D94" s="748">
        <f>+D95+D96</f>
        <v>2098</v>
      </c>
      <c r="E94" s="748">
        <f>+E95+E96</f>
        <v>6006</v>
      </c>
      <c r="F94" s="702"/>
    </row>
    <row r="95" spans="1:6" s="147" customFormat="1" ht="12" customHeight="1">
      <c r="A95" s="575"/>
      <c r="B95" s="576" t="s">
        <v>73</v>
      </c>
      <c r="C95" s="587" t="s">
        <v>51</v>
      </c>
      <c r="D95" s="713">
        <v>2098</v>
      </c>
      <c r="E95" s="713">
        <v>6006</v>
      </c>
      <c r="F95" s="728"/>
    </row>
    <row r="96" spans="1:6" s="147" customFormat="1" ht="12" customHeight="1" thickBot="1">
      <c r="A96" s="578"/>
      <c r="B96" s="568" t="s">
        <v>74</v>
      </c>
      <c r="C96" s="672" t="s">
        <v>52</v>
      </c>
      <c r="D96" s="715"/>
      <c r="E96" s="715"/>
      <c r="F96" s="711"/>
    </row>
    <row r="97" spans="1:6" s="147" customFormat="1" ht="12" customHeight="1" thickBot="1">
      <c r="A97" s="552" t="s">
        <v>7</v>
      </c>
      <c r="B97" s="579"/>
      <c r="C97" s="595" t="s">
        <v>395</v>
      </c>
      <c r="D97" s="748"/>
      <c r="E97" s="748"/>
      <c r="F97" s="712"/>
    </row>
    <row r="98" spans="1:6" s="147" customFormat="1" ht="12" customHeight="1" thickBot="1">
      <c r="A98" s="552" t="s">
        <v>8</v>
      </c>
      <c r="B98" s="409"/>
      <c r="C98" s="684" t="s">
        <v>396</v>
      </c>
      <c r="D98" s="753">
        <f>+D67+D81+D93+D94+D97</f>
        <v>178999</v>
      </c>
      <c r="E98" s="753">
        <f>+E67+E81+E93+E94+E97</f>
        <v>192509</v>
      </c>
      <c r="F98" s="754"/>
    </row>
    <row r="99" spans="1:6" s="147" customFormat="1" ht="12" customHeight="1" thickBot="1">
      <c r="A99" s="552" t="s">
        <v>9</v>
      </c>
      <c r="B99" s="409"/>
      <c r="C99" s="595" t="s">
        <v>397</v>
      </c>
      <c r="D99" s="748"/>
      <c r="E99" s="748"/>
      <c r="F99" s="702"/>
    </row>
    <row r="100" spans="1:6" ht="18" customHeight="1">
      <c r="A100" s="575"/>
      <c r="B100" s="555" t="s">
        <v>394</v>
      </c>
      <c r="C100" s="587" t="s">
        <v>349</v>
      </c>
      <c r="D100" s="713"/>
      <c r="E100" s="713"/>
      <c r="F100" s="728"/>
    </row>
    <row r="101" spans="1:6" ht="12" customHeight="1" thickBot="1">
      <c r="A101" s="578"/>
      <c r="B101" s="568" t="s">
        <v>86</v>
      </c>
      <c r="C101" s="672" t="s">
        <v>350</v>
      </c>
      <c r="D101" s="715"/>
      <c r="E101" s="715"/>
      <c r="F101" s="711"/>
    </row>
    <row r="102" spans="1:6" ht="15" customHeight="1" thickBot="1">
      <c r="A102" s="552" t="s">
        <v>10</v>
      </c>
      <c r="B102" s="559"/>
      <c r="C102" s="685" t="s">
        <v>398</v>
      </c>
      <c r="D102" s="755">
        <f>+D98+D99</f>
        <v>178999</v>
      </c>
      <c r="E102" s="755">
        <f>+E98+E99</f>
        <v>192509</v>
      </c>
      <c r="F102" s="742"/>
    </row>
    <row r="103" spans="1:6" ht="15.75" thickBot="1">
      <c r="A103" s="580"/>
      <c r="B103" s="581"/>
      <c r="C103" s="581"/>
      <c r="D103" s="756"/>
      <c r="E103" s="756"/>
      <c r="F103" s="757"/>
    </row>
    <row r="104" spans="1:6" ht="15" customHeight="1" thickBot="1">
      <c r="A104" s="582" t="s">
        <v>351</v>
      </c>
      <c r="B104" s="583"/>
      <c r="C104" s="686"/>
      <c r="D104" s="747">
        <v>7</v>
      </c>
      <c r="E104" s="747">
        <v>7</v>
      </c>
      <c r="F104" s="697"/>
    </row>
    <row r="105" spans="1:6" ht="14.25" customHeight="1" thickBot="1">
      <c r="A105" s="582" t="s">
        <v>352</v>
      </c>
      <c r="B105" s="583"/>
      <c r="C105" s="686"/>
      <c r="D105" s="747"/>
      <c r="E105" s="747"/>
      <c r="F105" s="697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6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K5" sqref="K5"/>
    </sheetView>
  </sheetViews>
  <sheetFormatPr defaultColWidth="9.00390625" defaultRowHeight="12.75"/>
  <cols>
    <col min="1" max="1" width="5.875" style="4" customWidth="1"/>
    <col min="2" max="2" width="8.875" style="5" customWidth="1"/>
    <col min="3" max="3" width="70.875" style="5" customWidth="1"/>
    <col min="4" max="6" width="12.875" style="5" customWidth="1"/>
    <col min="7" max="16384" width="9.375" style="5" customWidth="1"/>
  </cols>
  <sheetData>
    <row r="1" spans="1:6" s="3" customFormat="1" ht="21" customHeight="1" thickBot="1">
      <c r="A1" s="280"/>
      <c r="B1" s="281"/>
      <c r="C1" s="285"/>
      <c r="D1" s="285"/>
      <c r="E1" s="285"/>
      <c r="F1" s="283" t="s">
        <v>440</v>
      </c>
    </row>
    <row r="2" spans="1:6" s="143" customFormat="1" ht="25.5" customHeight="1">
      <c r="A2" s="916" t="s">
        <v>334</v>
      </c>
      <c r="B2" s="917"/>
      <c r="C2" s="665" t="s">
        <v>365</v>
      </c>
      <c r="D2" s="693"/>
      <c r="E2" s="693"/>
      <c r="F2" s="770" t="s">
        <v>53</v>
      </c>
    </row>
    <row r="3" spans="1:6" s="143" customFormat="1" ht="16.5" thickBot="1">
      <c r="A3" s="533" t="s">
        <v>333</v>
      </c>
      <c r="B3" s="534"/>
      <c r="C3" s="691" t="s">
        <v>427</v>
      </c>
      <c r="D3" s="767"/>
      <c r="E3" s="767"/>
      <c r="F3" s="584" t="s">
        <v>38</v>
      </c>
    </row>
    <row r="4" spans="1:6" s="144" customFormat="1" ht="15.75" customHeight="1" thickBot="1">
      <c r="A4" s="536"/>
      <c r="B4" s="536"/>
      <c r="C4" s="863" t="s">
        <v>418</v>
      </c>
      <c r="D4" s="698"/>
      <c r="E4" s="698"/>
      <c r="F4" s="537" t="s">
        <v>40</v>
      </c>
    </row>
    <row r="5" spans="1:6" ht="43.5" thickBot="1">
      <c r="A5" s="918" t="s">
        <v>335</v>
      </c>
      <c r="B5" s="919"/>
      <c r="C5" s="666" t="s">
        <v>41</v>
      </c>
      <c r="D5" s="699" t="s">
        <v>431</v>
      </c>
      <c r="E5" s="699" t="s">
        <v>432</v>
      </c>
      <c r="F5" s="696" t="s">
        <v>433</v>
      </c>
    </row>
    <row r="6" spans="1:6" s="94" customFormat="1" ht="12.75" customHeight="1" thickBot="1">
      <c r="A6" s="539">
        <v>1</v>
      </c>
      <c r="B6" s="540">
        <v>2</v>
      </c>
      <c r="C6" s="667">
        <v>3</v>
      </c>
      <c r="D6" s="689">
        <v>4</v>
      </c>
      <c r="E6" s="689">
        <v>5</v>
      </c>
      <c r="F6" s="690">
        <v>6</v>
      </c>
    </row>
    <row r="7" spans="1:6" s="94" customFormat="1" ht="15.75" customHeight="1" thickBot="1">
      <c r="A7" s="541"/>
      <c r="B7" s="542"/>
      <c r="C7" s="542" t="s">
        <v>43</v>
      </c>
      <c r="D7" s="768"/>
      <c r="E7" s="768"/>
      <c r="F7" s="543"/>
    </row>
    <row r="8" spans="1:6" s="145" customFormat="1" ht="12" customHeight="1" thickBot="1">
      <c r="A8" s="539" t="s">
        <v>3</v>
      </c>
      <c r="B8" s="544"/>
      <c r="C8" s="668" t="s">
        <v>353</v>
      </c>
      <c r="D8" s="703">
        <f>SUM(D9:D16)</f>
        <v>0</v>
      </c>
      <c r="E8" s="703">
        <f>SUM(E9:E16)</f>
        <v>0</v>
      </c>
      <c r="F8" s="702">
        <f>SUM(F9:F16)</f>
        <v>0</v>
      </c>
    </row>
    <row r="9" spans="1:6" s="145" customFormat="1" ht="12" customHeight="1">
      <c r="A9" s="547"/>
      <c r="B9" s="546" t="s">
        <v>91</v>
      </c>
      <c r="C9" s="670" t="s">
        <v>185</v>
      </c>
      <c r="D9" s="706"/>
      <c r="E9" s="706"/>
      <c r="F9" s="771"/>
    </row>
    <row r="10" spans="1:6" s="145" customFormat="1" ht="12" customHeight="1">
      <c r="A10" s="545"/>
      <c r="B10" s="546" t="s">
        <v>92</v>
      </c>
      <c r="C10" s="586" t="s">
        <v>186</v>
      </c>
      <c r="D10" s="708"/>
      <c r="E10" s="708"/>
      <c r="F10" s="714"/>
    </row>
    <row r="11" spans="1:6" s="145" customFormat="1" ht="12" customHeight="1">
      <c r="A11" s="545"/>
      <c r="B11" s="546" t="s">
        <v>93</v>
      </c>
      <c r="C11" s="586" t="s">
        <v>428</v>
      </c>
      <c r="D11" s="708"/>
      <c r="E11" s="708"/>
      <c r="F11" s="714"/>
    </row>
    <row r="12" spans="1:6" s="145" customFormat="1" ht="12" customHeight="1">
      <c r="A12" s="545"/>
      <c r="B12" s="546" t="s">
        <v>94</v>
      </c>
      <c r="C12" s="586" t="s">
        <v>188</v>
      </c>
      <c r="D12" s="708"/>
      <c r="E12" s="708"/>
      <c r="F12" s="714"/>
    </row>
    <row r="13" spans="1:6" s="145" customFormat="1" ht="12" customHeight="1">
      <c r="A13" s="545"/>
      <c r="B13" s="546" t="s">
        <v>145</v>
      </c>
      <c r="C13" s="671" t="s">
        <v>189</v>
      </c>
      <c r="D13" s="708"/>
      <c r="E13" s="708"/>
      <c r="F13" s="714"/>
    </row>
    <row r="14" spans="1:6" s="145" customFormat="1" ht="12" customHeight="1">
      <c r="A14" s="548"/>
      <c r="B14" s="546" t="s">
        <v>95</v>
      </c>
      <c r="C14" s="586" t="s">
        <v>429</v>
      </c>
      <c r="D14" s="709"/>
      <c r="E14" s="709"/>
      <c r="F14" s="772"/>
    </row>
    <row r="15" spans="1:6" s="146" customFormat="1" ht="12" customHeight="1">
      <c r="A15" s="545"/>
      <c r="B15" s="546" t="s">
        <v>96</v>
      </c>
      <c r="C15" s="586" t="s">
        <v>354</v>
      </c>
      <c r="D15" s="708"/>
      <c r="E15" s="708"/>
      <c r="F15" s="714"/>
    </row>
    <row r="16" spans="1:6" s="146" customFormat="1" ht="12" customHeight="1" thickBot="1">
      <c r="A16" s="549"/>
      <c r="B16" s="550" t="s">
        <v>104</v>
      </c>
      <c r="C16" s="671" t="s">
        <v>327</v>
      </c>
      <c r="D16" s="709"/>
      <c r="E16" s="709"/>
      <c r="F16" s="716"/>
    </row>
    <row r="17" spans="1:6" s="145" customFormat="1" ht="12" customHeight="1" thickBot="1">
      <c r="A17" s="539" t="s">
        <v>4</v>
      </c>
      <c r="B17" s="544"/>
      <c r="C17" s="668" t="s">
        <v>355</v>
      </c>
      <c r="D17" s="703">
        <f>SUM(D18:D21)</f>
        <v>18993</v>
      </c>
      <c r="E17" s="703">
        <f>SUM(E18:E21)</f>
        <v>0</v>
      </c>
      <c r="F17" s="702">
        <f>SUM(F18:F21)</f>
        <v>0</v>
      </c>
    </row>
    <row r="18" spans="1:6" s="146" customFormat="1" ht="12" customHeight="1">
      <c r="A18" s="545"/>
      <c r="B18" s="546" t="s">
        <v>97</v>
      </c>
      <c r="C18" s="587" t="s">
        <v>110</v>
      </c>
      <c r="D18" s="713"/>
      <c r="E18" s="713"/>
      <c r="F18" s="714">
        <v>0</v>
      </c>
    </row>
    <row r="19" spans="1:6" s="146" customFormat="1" ht="12" customHeight="1">
      <c r="A19" s="545"/>
      <c r="B19" s="546" t="s">
        <v>98</v>
      </c>
      <c r="C19" s="586" t="s">
        <v>111</v>
      </c>
      <c r="D19" s="708"/>
      <c r="E19" s="708"/>
      <c r="F19" s="714"/>
    </row>
    <row r="20" spans="1:6" s="146" customFormat="1" ht="12" customHeight="1">
      <c r="A20" s="545"/>
      <c r="B20" s="546" t="s">
        <v>99</v>
      </c>
      <c r="C20" s="586" t="s">
        <v>356</v>
      </c>
      <c r="D20" s="708"/>
      <c r="E20" s="708"/>
      <c r="F20" s="714"/>
    </row>
    <row r="21" spans="1:6" s="146" customFormat="1" ht="12" customHeight="1" thickBot="1">
      <c r="A21" s="545"/>
      <c r="B21" s="546" t="s">
        <v>100</v>
      </c>
      <c r="C21" s="586" t="s">
        <v>112</v>
      </c>
      <c r="D21" s="708">
        <v>18993</v>
      </c>
      <c r="E21" s="708"/>
      <c r="F21" s="714"/>
    </row>
    <row r="22" spans="1:6" s="146" customFormat="1" ht="12" customHeight="1" thickBot="1">
      <c r="A22" s="552" t="s">
        <v>5</v>
      </c>
      <c r="B22" s="553"/>
      <c r="C22" s="673" t="s">
        <v>357</v>
      </c>
      <c r="D22" s="717"/>
      <c r="E22" s="717"/>
      <c r="F22" s="712"/>
    </row>
    <row r="23" spans="1:6" s="145" customFormat="1" ht="12" customHeight="1" thickBot="1">
      <c r="A23" s="552" t="s">
        <v>6</v>
      </c>
      <c r="B23" s="544"/>
      <c r="C23" s="673" t="s">
        <v>358</v>
      </c>
      <c r="D23" s="717"/>
      <c r="E23" s="717"/>
      <c r="F23" s="712"/>
    </row>
    <row r="24" spans="1:6" s="145" customFormat="1" ht="12" customHeight="1" thickBot="1">
      <c r="A24" s="539" t="s">
        <v>7</v>
      </c>
      <c r="B24" s="562"/>
      <c r="C24" s="673" t="s">
        <v>359</v>
      </c>
      <c r="D24" s="717">
        <f>+D25+D26</f>
        <v>0</v>
      </c>
      <c r="E24" s="717">
        <f>+E25+E26</f>
        <v>0</v>
      </c>
      <c r="F24" s="702">
        <f>+F25+F26</f>
        <v>0</v>
      </c>
    </row>
    <row r="25" spans="1:6" s="145" customFormat="1" ht="12" customHeight="1">
      <c r="A25" s="547"/>
      <c r="B25" s="554" t="s">
        <v>75</v>
      </c>
      <c r="C25" s="692" t="s">
        <v>64</v>
      </c>
      <c r="D25" s="773"/>
      <c r="E25" s="773"/>
      <c r="F25" s="774"/>
    </row>
    <row r="26" spans="1:6" s="145" customFormat="1" ht="12" customHeight="1" thickBot="1">
      <c r="A26" s="556"/>
      <c r="B26" s="557" t="s">
        <v>76</v>
      </c>
      <c r="C26" s="679" t="s">
        <v>360</v>
      </c>
      <c r="D26" s="735"/>
      <c r="E26" s="735"/>
      <c r="F26" s="775"/>
    </row>
    <row r="27" spans="1:6" s="146" customFormat="1" ht="12" customHeight="1" thickBot="1">
      <c r="A27" s="563" t="s">
        <v>8</v>
      </c>
      <c r="B27" s="564"/>
      <c r="C27" s="673" t="s">
        <v>361</v>
      </c>
      <c r="D27" s="717"/>
      <c r="E27" s="717">
        <v>20213</v>
      </c>
      <c r="F27" s="712"/>
    </row>
    <row r="28" spans="1:6" s="146" customFormat="1" ht="15" customHeight="1" thickBot="1">
      <c r="A28" s="563" t="s">
        <v>9</v>
      </c>
      <c r="B28" s="569"/>
      <c r="C28" s="681" t="s">
        <v>362</v>
      </c>
      <c r="D28" s="740">
        <f>SUM(D8,D17,D22,D23,D24,D27)</f>
        <v>18993</v>
      </c>
      <c r="E28" s="740">
        <f>SUM(E8,E17,E22,E23,E24,E27)</f>
        <v>20213</v>
      </c>
      <c r="F28" s="702"/>
    </row>
    <row r="29" spans="1:6" s="146" customFormat="1" ht="15" customHeight="1">
      <c r="A29" s="570"/>
      <c r="B29" s="570"/>
      <c r="C29" s="571"/>
      <c r="D29" s="743"/>
      <c r="E29" s="743"/>
      <c r="F29" s="744"/>
    </row>
    <row r="30" spans="1:6" ht="15.75" thickBot="1">
      <c r="A30" s="572"/>
      <c r="B30" s="573"/>
      <c r="C30" s="573"/>
      <c r="D30" s="745"/>
      <c r="E30" s="745"/>
      <c r="F30" s="746"/>
    </row>
    <row r="31" spans="1:6" s="94" customFormat="1" ht="16.5" customHeight="1" thickBot="1">
      <c r="A31" s="538"/>
      <c r="B31" s="574"/>
      <c r="C31" s="574" t="s">
        <v>49</v>
      </c>
      <c r="D31" s="747"/>
      <c r="E31" s="747"/>
      <c r="F31" s="742"/>
    </row>
    <row r="32" spans="1:6" s="147" customFormat="1" ht="12" customHeight="1" thickBot="1">
      <c r="A32" s="552" t="s">
        <v>3</v>
      </c>
      <c r="B32" s="409"/>
      <c r="C32" s="595" t="s">
        <v>410</v>
      </c>
      <c r="D32" s="748">
        <f>SUM(D33:D37)</f>
        <v>18993</v>
      </c>
      <c r="E32" s="748">
        <f>SUM(E33:E37)</f>
        <v>20213</v>
      </c>
      <c r="F32" s="702"/>
    </row>
    <row r="33" spans="1:6" ht="12" customHeight="1">
      <c r="A33" s="575"/>
      <c r="B33" s="576" t="s">
        <v>91</v>
      </c>
      <c r="C33" s="587" t="s">
        <v>34</v>
      </c>
      <c r="D33" s="713">
        <v>11994</v>
      </c>
      <c r="E33" s="713">
        <v>12910</v>
      </c>
      <c r="F33" s="738"/>
    </row>
    <row r="34" spans="1:6" ht="12" customHeight="1">
      <c r="A34" s="577"/>
      <c r="B34" s="555" t="s">
        <v>92</v>
      </c>
      <c r="C34" s="586" t="s">
        <v>255</v>
      </c>
      <c r="D34" s="708">
        <v>3094</v>
      </c>
      <c r="E34" s="708">
        <v>3113</v>
      </c>
      <c r="F34" s="714"/>
    </row>
    <row r="35" spans="1:6" ht="12" customHeight="1">
      <c r="A35" s="577"/>
      <c r="B35" s="555" t="s">
        <v>93</v>
      </c>
      <c r="C35" s="586" t="s">
        <v>133</v>
      </c>
      <c r="D35" s="708">
        <v>3905</v>
      </c>
      <c r="E35" s="708">
        <v>4190</v>
      </c>
      <c r="F35" s="714"/>
    </row>
    <row r="36" spans="1:6" ht="12" customHeight="1">
      <c r="A36" s="577"/>
      <c r="B36" s="555" t="s">
        <v>94</v>
      </c>
      <c r="C36" s="586" t="s">
        <v>256</v>
      </c>
      <c r="D36" s="708"/>
      <c r="E36" s="708"/>
      <c r="F36" s="714"/>
    </row>
    <row r="37" spans="1:6" ht="12" customHeight="1" thickBot="1">
      <c r="A37" s="577"/>
      <c r="B37" s="555" t="s">
        <v>103</v>
      </c>
      <c r="C37" s="586" t="s">
        <v>257</v>
      </c>
      <c r="D37" s="708"/>
      <c r="E37" s="708"/>
      <c r="F37" s="714"/>
    </row>
    <row r="38" spans="1:6" ht="12" customHeight="1" thickBot="1">
      <c r="A38" s="552" t="s">
        <v>4</v>
      </c>
      <c r="B38" s="409"/>
      <c r="C38" s="595" t="s">
        <v>413</v>
      </c>
      <c r="D38" s="748">
        <f>SUM(D39:D42)</f>
        <v>0</v>
      </c>
      <c r="E38" s="748">
        <f>SUM(E39:E42)</f>
        <v>0</v>
      </c>
      <c r="F38" s="702"/>
    </row>
    <row r="39" spans="1:6" s="147" customFormat="1" ht="12" customHeight="1">
      <c r="A39" s="575"/>
      <c r="B39" s="576" t="s">
        <v>97</v>
      </c>
      <c r="C39" s="587" t="s">
        <v>259</v>
      </c>
      <c r="D39" s="713"/>
      <c r="E39" s="713"/>
      <c r="F39" s="738"/>
    </row>
    <row r="40" spans="1:6" ht="12" customHeight="1">
      <c r="A40" s="577"/>
      <c r="B40" s="555" t="s">
        <v>98</v>
      </c>
      <c r="C40" s="586" t="s">
        <v>260</v>
      </c>
      <c r="D40" s="708"/>
      <c r="E40" s="708"/>
      <c r="F40" s="714"/>
    </row>
    <row r="41" spans="1:6" ht="12" customHeight="1">
      <c r="A41" s="577"/>
      <c r="B41" s="555" t="s">
        <v>101</v>
      </c>
      <c r="C41" s="586" t="s">
        <v>267</v>
      </c>
      <c r="D41" s="708"/>
      <c r="E41" s="708"/>
      <c r="F41" s="714"/>
    </row>
    <row r="42" spans="1:6" ht="12" customHeight="1" thickBot="1">
      <c r="A42" s="577"/>
      <c r="B42" s="555" t="s">
        <v>113</v>
      </c>
      <c r="C42" s="586" t="s">
        <v>50</v>
      </c>
      <c r="D42" s="708"/>
      <c r="E42" s="708"/>
      <c r="F42" s="714"/>
    </row>
    <row r="43" spans="1:6" ht="12" customHeight="1" thickBot="1">
      <c r="A43" s="552" t="s">
        <v>5</v>
      </c>
      <c r="B43" s="409"/>
      <c r="C43" s="595" t="s">
        <v>364</v>
      </c>
      <c r="D43" s="748"/>
      <c r="E43" s="748"/>
      <c r="F43" s="712"/>
    </row>
    <row r="44" spans="1:6" ht="15" customHeight="1" thickBot="1">
      <c r="A44" s="552" t="s">
        <v>6</v>
      </c>
      <c r="B44" s="559"/>
      <c r="C44" s="685" t="s">
        <v>366</v>
      </c>
      <c r="D44" s="755">
        <f>SUM(D32+D38+D43)</f>
        <v>18993</v>
      </c>
      <c r="E44" s="755">
        <f>+E32+E38+E43</f>
        <v>20213</v>
      </c>
      <c r="F44" s="702"/>
    </row>
    <row r="45" spans="1:6" ht="15.75" thickBot="1">
      <c r="A45" s="580"/>
      <c r="B45" s="581"/>
      <c r="C45" s="581"/>
      <c r="D45" s="756"/>
      <c r="E45" s="756"/>
      <c r="F45" s="757"/>
    </row>
    <row r="46" spans="1:6" ht="15" customHeight="1" thickBot="1">
      <c r="A46" s="582" t="s">
        <v>351</v>
      </c>
      <c r="B46" s="583"/>
      <c r="C46" s="686"/>
      <c r="D46" s="747">
        <v>4</v>
      </c>
      <c r="E46" s="747">
        <v>4</v>
      </c>
      <c r="F46" s="697"/>
    </row>
    <row r="47" spans="1:6" ht="14.25" customHeight="1" thickBot="1">
      <c r="A47" s="582" t="s">
        <v>352</v>
      </c>
      <c r="B47" s="583"/>
      <c r="C47" s="686"/>
      <c r="D47" s="769"/>
      <c r="E47" s="769"/>
      <c r="F47" s="697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5.875" style="0" customWidth="1"/>
    <col min="2" max="2" width="8.875" style="0" customWidth="1"/>
    <col min="3" max="3" width="65.875" style="0" customWidth="1"/>
    <col min="4" max="6" width="12.875" style="0" customWidth="1"/>
  </cols>
  <sheetData>
    <row r="1" spans="1:3" ht="16.5" thickBot="1">
      <c r="A1" s="776"/>
      <c r="B1" s="776"/>
      <c r="C1" s="777" t="s">
        <v>441</v>
      </c>
    </row>
    <row r="2" spans="1:6" ht="14.25">
      <c r="A2" s="920" t="s">
        <v>423</v>
      </c>
      <c r="B2" s="921"/>
      <c r="C2" s="856" t="s">
        <v>426</v>
      </c>
      <c r="D2" s="778"/>
      <c r="E2" s="778"/>
      <c r="F2" s="779" t="s">
        <v>53</v>
      </c>
    </row>
    <row r="3" spans="1:6" ht="15" thickBot="1">
      <c r="A3" s="780" t="s">
        <v>333</v>
      </c>
      <c r="B3" s="781"/>
      <c r="C3" s="857" t="s">
        <v>425</v>
      </c>
      <c r="D3" s="782"/>
      <c r="E3" s="868"/>
      <c r="F3" s="866" t="s">
        <v>38</v>
      </c>
    </row>
    <row r="4" spans="1:6" ht="15.75" thickBot="1">
      <c r="A4" s="783"/>
      <c r="B4" s="783"/>
      <c r="C4" s="864" t="s">
        <v>418</v>
      </c>
      <c r="D4" s="784"/>
      <c r="E4" s="869" t="s">
        <v>40</v>
      </c>
      <c r="F4" s="870"/>
    </row>
    <row r="5" spans="1:6" ht="30" customHeight="1" thickBot="1">
      <c r="A5" s="922" t="s">
        <v>335</v>
      </c>
      <c r="B5" s="923"/>
      <c r="C5" s="786" t="s">
        <v>41</v>
      </c>
      <c r="D5" s="865" t="s">
        <v>431</v>
      </c>
      <c r="E5" s="784" t="s">
        <v>432</v>
      </c>
      <c r="F5" s="867" t="s">
        <v>433</v>
      </c>
    </row>
    <row r="6" spans="1:6" ht="15" thickBot="1">
      <c r="A6" s="859">
        <v>1</v>
      </c>
      <c r="B6" s="860">
        <v>2</v>
      </c>
      <c r="C6" s="858">
        <v>3</v>
      </c>
      <c r="D6" s="861">
        <v>4</v>
      </c>
      <c r="E6" s="861">
        <v>5</v>
      </c>
      <c r="F6" s="862">
        <v>6</v>
      </c>
    </row>
    <row r="7" spans="1:6" ht="15" thickBot="1">
      <c r="A7" s="790"/>
      <c r="B7" s="791"/>
      <c r="C7" s="791" t="s">
        <v>43</v>
      </c>
      <c r="D7" s="792"/>
      <c r="E7" s="792"/>
      <c r="F7" s="793"/>
    </row>
    <row r="8" spans="1:6" ht="15.75" thickBot="1">
      <c r="A8" s="787" t="s">
        <v>3</v>
      </c>
      <c r="B8" s="794"/>
      <c r="C8" s="795" t="s">
        <v>353</v>
      </c>
      <c r="D8" s="796">
        <f>SUM(D9:D16)</f>
        <v>3700</v>
      </c>
      <c r="E8" s="796">
        <f>SUM(E9:E16)</f>
        <v>3835</v>
      </c>
      <c r="F8" s="797"/>
    </row>
    <row r="9" spans="1:6" ht="15">
      <c r="A9" s="798"/>
      <c r="B9" s="799" t="s">
        <v>91</v>
      </c>
      <c r="C9" s="800" t="s">
        <v>185</v>
      </c>
      <c r="D9" s="801"/>
      <c r="E9" s="801"/>
      <c r="F9" s="802"/>
    </row>
    <row r="10" spans="1:6" ht="15">
      <c r="A10" s="803"/>
      <c r="B10" s="799" t="s">
        <v>92</v>
      </c>
      <c r="C10" s="804" t="s">
        <v>186</v>
      </c>
      <c r="D10" s="805"/>
      <c r="E10" s="805"/>
      <c r="F10" s="806"/>
    </row>
    <row r="11" spans="1:6" ht="15">
      <c r="A11" s="803"/>
      <c r="B11" s="799" t="s">
        <v>93</v>
      </c>
      <c r="C11" s="804" t="s">
        <v>428</v>
      </c>
      <c r="D11" s="805">
        <v>400</v>
      </c>
      <c r="E11" s="805"/>
      <c r="F11" s="806"/>
    </row>
    <row r="12" spans="1:6" ht="15">
      <c r="A12" s="803"/>
      <c r="B12" s="799" t="s">
        <v>94</v>
      </c>
      <c r="C12" s="804" t="s">
        <v>188</v>
      </c>
      <c r="D12" s="805">
        <v>3000</v>
      </c>
      <c r="E12" s="805">
        <v>3000</v>
      </c>
      <c r="F12" s="806"/>
    </row>
    <row r="13" spans="1:6" ht="15">
      <c r="A13" s="803"/>
      <c r="B13" s="799" t="s">
        <v>145</v>
      </c>
      <c r="C13" s="807" t="s">
        <v>189</v>
      </c>
      <c r="D13" s="805"/>
      <c r="E13" s="805">
        <v>35</v>
      </c>
      <c r="F13" s="806"/>
    </row>
    <row r="14" spans="1:6" ht="15">
      <c r="A14" s="809"/>
      <c r="B14" s="799" t="s">
        <v>95</v>
      </c>
      <c r="C14" s="804" t="s">
        <v>429</v>
      </c>
      <c r="D14" s="808">
        <v>300</v>
      </c>
      <c r="E14" s="808">
        <v>800</v>
      </c>
      <c r="F14" s="810"/>
    </row>
    <row r="15" spans="1:6" ht="15">
      <c r="A15" s="803"/>
      <c r="B15" s="799" t="s">
        <v>96</v>
      </c>
      <c r="C15" s="804" t="s">
        <v>354</v>
      </c>
      <c r="D15" s="805"/>
      <c r="E15" s="805"/>
      <c r="F15" s="806"/>
    </row>
    <row r="16" spans="1:6" ht="15.75" thickBot="1">
      <c r="A16" s="811"/>
      <c r="B16" s="812" t="s">
        <v>104</v>
      </c>
      <c r="C16" s="807" t="s">
        <v>327</v>
      </c>
      <c r="D16" s="808"/>
      <c r="E16" s="808"/>
      <c r="F16" s="813"/>
    </row>
    <row r="17" spans="1:6" ht="15.75" thickBot="1">
      <c r="A17" s="787" t="s">
        <v>4</v>
      </c>
      <c r="B17" s="794"/>
      <c r="C17" s="795" t="s">
        <v>355</v>
      </c>
      <c r="D17" s="796">
        <f>SUM(D18:D21)</f>
        <v>0</v>
      </c>
      <c r="E17" s="796">
        <f>SUM(E18:E21)</f>
        <v>29657</v>
      </c>
      <c r="F17" s="797"/>
    </row>
    <row r="18" spans="1:6" ht="15">
      <c r="A18" s="803"/>
      <c r="B18" s="799" t="s">
        <v>97</v>
      </c>
      <c r="C18" s="814" t="s">
        <v>110</v>
      </c>
      <c r="D18" s="815"/>
      <c r="E18" s="815">
        <v>29079</v>
      </c>
      <c r="F18" s="806"/>
    </row>
    <row r="19" spans="1:6" ht="15">
      <c r="A19" s="803"/>
      <c r="B19" s="799" t="s">
        <v>98</v>
      </c>
      <c r="C19" s="804" t="s">
        <v>111</v>
      </c>
      <c r="D19" s="805"/>
      <c r="E19" s="805"/>
      <c r="F19" s="806"/>
    </row>
    <row r="20" spans="1:6" ht="15">
      <c r="A20" s="803"/>
      <c r="B20" s="799" t="s">
        <v>99</v>
      </c>
      <c r="C20" s="804" t="s">
        <v>356</v>
      </c>
      <c r="D20" s="805"/>
      <c r="E20" s="805"/>
      <c r="F20" s="806"/>
    </row>
    <row r="21" spans="1:6" ht="15.75" thickBot="1">
      <c r="A21" s="803"/>
      <c r="B21" s="799" t="s">
        <v>100</v>
      </c>
      <c r="C21" s="804" t="s">
        <v>112</v>
      </c>
      <c r="D21" s="805"/>
      <c r="E21" s="805">
        <v>578</v>
      </c>
      <c r="F21" s="806"/>
    </row>
    <row r="22" spans="1:6" ht="15" thickBot="1">
      <c r="A22" s="816" t="s">
        <v>5</v>
      </c>
      <c r="B22" s="817"/>
      <c r="C22" s="818" t="s">
        <v>357</v>
      </c>
      <c r="D22" s="819"/>
      <c r="E22" s="819"/>
      <c r="F22" s="820"/>
    </row>
    <row r="23" spans="1:6" ht="15.75" thickBot="1">
      <c r="A23" s="816" t="s">
        <v>6</v>
      </c>
      <c r="B23" s="794"/>
      <c r="C23" s="818" t="s">
        <v>358</v>
      </c>
      <c r="D23" s="819"/>
      <c r="E23" s="819"/>
      <c r="F23" s="820"/>
    </row>
    <row r="24" spans="1:6" ht="15" thickBot="1">
      <c r="A24" s="787" t="s">
        <v>7</v>
      </c>
      <c r="B24" s="821"/>
      <c r="C24" s="818" t="s">
        <v>359</v>
      </c>
      <c r="D24" s="819">
        <f>+D25+D26</f>
        <v>208</v>
      </c>
      <c r="E24" s="819">
        <f>+E25+E26</f>
        <v>208</v>
      </c>
      <c r="F24" s="797"/>
    </row>
    <row r="25" spans="1:6" ht="15">
      <c r="A25" s="798"/>
      <c r="B25" s="822" t="s">
        <v>75</v>
      </c>
      <c r="C25" s="823" t="s">
        <v>64</v>
      </c>
      <c r="D25" s="824">
        <v>208</v>
      </c>
      <c r="E25" s="824">
        <v>208</v>
      </c>
      <c r="F25" s="825"/>
    </row>
    <row r="26" spans="1:6" ht="15.75" thickBot="1">
      <c r="A26" s="826"/>
      <c r="B26" s="827" t="s">
        <v>76</v>
      </c>
      <c r="C26" s="828" t="s">
        <v>360</v>
      </c>
      <c r="D26" s="829"/>
      <c r="E26" s="829"/>
      <c r="F26" s="830"/>
    </row>
    <row r="27" spans="1:6" ht="15.75" thickBot="1">
      <c r="A27" s="831" t="s">
        <v>8</v>
      </c>
      <c r="B27" s="832"/>
      <c r="C27" s="818" t="s">
        <v>361</v>
      </c>
      <c r="D27" s="819">
        <v>81562</v>
      </c>
      <c r="E27" s="819">
        <v>53000</v>
      </c>
      <c r="F27" s="820"/>
    </row>
    <row r="28" spans="1:6" ht="15.75" thickBot="1">
      <c r="A28" s="831" t="s">
        <v>9</v>
      </c>
      <c r="B28" s="833"/>
      <c r="C28" s="834" t="s">
        <v>362</v>
      </c>
      <c r="D28" s="835">
        <f>SUM(D8,D17,D22,D23,D24,D27)</f>
        <v>85470</v>
      </c>
      <c r="E28" s="835">
        <f>SUM(E8,E17,E22,E23,E24,E27)</f>
        <v>86700</v>
      </c>
      <c r="F28" s="797"/>
    </row>
    <row r="29" spans="1:6" ht="15">
      <c r="A29" s="836"/>
      <c r="B29" s="836"/>
      <c r="C29" s="837"/>
      <c r="D29" s="784"/>
      <c r="E29" s="784"/>
      <c r="F29" s="838"/>
    </row>
    <row r="30" spans="1:6" ht="15.75" thickBot="1">
      <c r="A30" s="839"/>
      <c r="B30" s="839"/>
      <c r="C30" s="839"/>
      <c r="D30" s="840"/>
      <c r="E30" s="840"/>
      <c r="F30" s="839"/>
    </row>
    <row r="31" spans="1:6" ht="15" thickBot="1">
      <c r="A31" s="785"/>
      <c r="B31" s="841"/>
      <c r="C31" s="841" t="s">
        <v>49</v>
      </c>
      <c r="D31" s="789"/>
      <c r="E31" s="789"/>
      <c r="F31" s="842"/>
    </row>
    <row r="32" spans="1:6" ht="15.75" thickBot="1">
      <c r="A32" s="816" t="s">
        <v>3</v>
      </c>
      <c r="B32" s="843"/>
      <c r="C32" s="844" t="s">
        <v>410</v>
      </c>
      <c r="D32" s="845">
        <f>SUM(D33:D37)</f>
        <v>85470</v>
      </c>
      <c r="E32" s="845">
        <f>SUM(E33:E37)</f>
        <v>86439</v>
      </c>
      <c r="F32" s="797"/>
    </row>
    <row r="33" spans="1:6" ht="15">
      <c r="A33" s="846"/>
      <c r="B33" s="847" t="s">
        <v>91</v>
      </c>
      <c r="C33" s="814" t="s">
        <v>34</v>
      </c>
      <c r="D33" s="815">
        <v>46453</v>
      </c>
      <c r="E33" s="815">
        <v>47686</v>
      </c>
      <c r="F33" s="848"/>
    </row>
    <row r="34" spans="1:6" ht="15">
      <c r="A34" s="849"/>
      <c r="B34" s="850" t="s">
        <v>92</v>
      </c>
      <c r="C34" s="804" t="s">
        <v>255</v>
      </c>
      <c r="D34" s="805">
        <v>12742</v>
      </c>
      <c r="E34" s="805">
        <v>12649</v>
      </c>
      <c r="F34" s="806"/>
    </row>
    <row r="35" spans="1:6" ht="15">
      <c r="A35" s="849"/>
      <c r="B35" s="850" t="s">
        <v>93</v>
      </c>
      <c r="C35" s="804" t="s">
        <v>133</v>
      </c>
      <c r="D35" s="805">
        <v>26275</v>
      </c>
      <c r="E35" s="805">
        <v>26104</v>
      </c>
      <c r="F35" s="806"/>
    </row>
    <row r="36" spans="1:6" ht="15">
      <c r="A36" s="849"/>
      <c r="B36" s="850" t="s">
        <v>94</v>
      </c>
      <c r="C36" s="804" t="s">
        <v>256</v>
      </c>
      <c r="D36" s="805"/>
      <c r="E36" s="805"/>
      <c r="F36" s="806"/>
    </row>
    <row r="37" spans="1:6" ht="15.75" thickBot="1">
      <c r="A37" s="849"/>
      <c r="B37" s="850" t="s">
        <v>103</v>
      </c>
      <c r="C37" s="804" t="s">
        <v>257</v>
      </c>
      <c r="D37" s="805"/>
      <c r="E37" s="805"/>
      <c r="F37" s="806"/>
    </row>
    <row r="38" spans="1:6" ht="15.75" thickBot="1">
      <c r="A38" s="816" t="s">
        <v>4</v>
      </c>
      <c r="B38" s="843"/>
      <c r="C38" s="844" t="s">
        <v>413</v>
      </c>
      <c r="D38" s="845">
        <f>SUM(D39:D42)</f>
        <v>0</v>
      </c>
      <c r="E38" s="845">
        <f>SUM(E39:E42)</f>
        <v>261</v>
      </c>
      <c r="F38" s="797"/>
    </row>
    <row r="39" spans="1:6" ht="15">
      <c r="A39" s="846"/>
      <c r="B39" s="847" t="s">
        <v>97</v>
      </c>
      <c r="C39" s="814" t="s">
        <v>259</v>
      </c>
      <c r="D39" s="815"/>
      <c r="E39" s="815">
        <v>261</v>
      </c>
      <c r="F39" s="848"/>
    </row>
    <row r="40" spans="1:6" ht="15">
      <c r="A40" s="849"/>
      <c r="B40" s="850" t="s">
        <v>98</v>
      </c>
      <c r="C40" s="804" t="s">
        <v>260</v>
      </c>
      <c r="D40" s="805"/>
      <c r="E40" s="805"/>
      <c r="F40" s="806"/>
    </row>
    <row r="41" spans="1:6" ht="15">
      <c r="A41" s="849"/>
      <c r="B41" s="850" t="s">
        <v>101</v>
      </c>
      <c r="C41" s="804" t="s">
        <v>424</v>
      </c>
      <c r="D41" s="805"/>
      <c r="E41" s="805"/>
      <c r="F41" s="806"/>
    </row>
    <row r="42" spans="1:6" ht="15.75" thickBot="1">
      <c r="A42" s="849"/>
      <c r="B42" s="850" t="s">
        <v>113</v>
      </c>
      <c r="C42" s="804" t="s">
        <v>50</v>
      </c>
      <c r="D42" s="805"/>
      <c r="E42" s="805"/>
      <c r="F42" s="806"/>
    </row>
    <row r="43" spans="1:6" ht="15" thickBot="1">
      <c r="A43" s="816" t="s">
        <v>5</v>
      </c>
      <c r="B43" s="843"/>
      <c r="C43" s="844" t="s">
        <v>364</v>
      </c>
      <c r="D43" s="845"/>
      <c r="E43" s="845"/>
      <c r="F43" s="820"/>
    </row>
    <row r="44" spans="1:6" ht="15.75" thickBot="1">
      <c r="A44" s="816" t="s">
        <v>6</v>
      </c>
      <c r="B44" s="851"/>
      <c r="C44" s="788" t="s">
        <v>366</v>
      </c>
      <c r="D44" s="789">
        <f>SUM(D32+D38+D43)</f>
        <v>85470</v>
      </c>
      <c r="E44" s="789">
        <f>+E32+E38+E43</f>
        <v>86700</v>
      </c>
      <c r="F44" s="797"/>
    </row>
    <row r="45" spans="1:6" ht="15.75" thickBot="1">
      <c r="A45" s="852"/>
      <c r="B45" s="852"/>
      <c r="C45" s="852"/>
      <c r="D45" s="853"/>
      <c r="E45" s="853"/>
      <c r="F45" s="852"/>
    </row>
    <row r="46" spans="1:6" ht="15.75" thickBot="1">
      <c r="A46" s="787" t="s">
        <v>351</v>
      </c>
      <c r="B46" s="854"/>
      <c r="C46" s="841"/>
      <c r="D46" s="789">
        <v>22</v>
      </c>
      <c r="E46" s="789">
        <v>22</v>
      </c>
      <c r="F46" s="855"/>
    </row>
    <row r="47" spans="1:6" ht="15.75" thickBot="1">
      <c r="A47" s="787" t="s">
        <v>352</v>
      </c>
      <c r="B47" s="854"/>
      <c r="C47" s="841"/>
      <c r="D47" s="789"/>
      <c r="E47" s="789"/>
      <c r="F47" s="855"/>
    </row>
  </sheetData>
  <mergeCells count="2">
    <mergeCell ref="A2:B2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B2" sqref="B2:G16"/>
    </sheetView>
  </sheetViews>
  <sheetFormatPr defaultColWidth="9.00390625" defaultRowHeight="12.75"/>
  <cols>
    <col min="1" max="1" width="5.50390625" style="65" customWidth="1"/>
    <col min="2" max="2" width="33.125" style="65" customWidth="1"/>
    <col min="3" max="3" width="12.375" style="65" customWidth="1"/>
    <col min="4" max="4" width="11.50390625" style="65" customWidth="1"/>
    <col min="5" max="5" width="11.375" style="65" customWidth="1"/>
    <col min="6" max="6" width="11.00390625" style="65" customWidth="1"/>
    <col min="7" max="7" width="14.375" style="65" customWidth="1"/>
    <col min="8" max="16384" width="9.375" style="65" customWidth="1"/>
  </cols>
  <sheetData>
    <row r="2" spans="1:7" s="206" customFormat="1" ht="27" customHeight="1">
      <c r="A2" s="204" t="s">
        <v>374</v>
      </c>
      <c r="B2" s="205"/>
      <c r="C2" s="924"/>
      <c r="D2" s="924"/>
      <c r="E2" s="924"/>
      <c r="F2" s="924"/>
      <c r="G2" s="924"/>
    </row>
    <row r="3" spans="1:7" s="206" customFormat="1" ht="15.75">
      <c r="A3" s="205"/>
      <c r="B3" s="205"/>
      <c r="C3" s="205"/>
      <c r="D3" s="205"/>
      <c r="E3" s="205"/>
      <c r="F3" s="205"/>
      <c r="G3" s="205"/>
    </row>
    <row r="4" spans="1:7" s="206" customFormat="1" ht="24.75" customHeight="1">
      <c r="A4" s="204" t="s">
        <v>375</v>
      </c>
      <c r="B4" s="205"/>
      <c r="C4" s="924"/>
      <c r="D4" s="924"/>
      <c r="E4" s="924"/>
      <c r="F4" s="924"/>
      <c r="G4" s="205"/>
    </row>
    <row r="5" spans="1:7" s="207" customFormat="1" ht="12.75">
      <c r="A5" s="265"/>
      <c r="B5" s="265"/>
      <c r="C5" s="265"/>
      <c r="D5" s="265"/>
      <c r="E5" s="265"/>
      <c r="F5" s="265"/>
      <c r="G5" s="265"/>
    </row>
    <row r="6" spans="1:7" s="208" customFormat="1" ht="15" customHeight="1">
      <c r="A6" s="301" t="s">
        <v>376</v>
      </c>
      <c r="B6" s="300"/>
      <c r="C6" s="300">
        <v>0</v>
      </c>
      <c r="D6" s="286"/>
      <c r="E6" s="286"/>
      <c r="F6" s="286"/>
      <c r="G6" s="286"/>
    </row>
    <row r="7" spans="1:7" s="208" customFormat="1" ht="15" customHeight="1" thickBot="1">
      <c r="A7" s="301" t="s">
        <v>422</v>
      </c>
      <c r="B7" s="286"/>
      <c r="C7" s="286"/>
      <c r="D7" s="286"/>
      <c r="E7" s="286"/>
      <c r="F7" s="286"/>
      <c r="G7" s="286"/>
    </row>
    <row r="8" spans="1:7" s="124" customFormat="1" ht="42" customHeight="1" thickBot="1">
      <c r="A8" s="243" t="s">
        <v>1</v>
      </c>
      <c r="B8" s="244" t="s">
        <v>377</v>
      </c>
      <c r="C8" s="244" t="s">
        <v>378</v>
      </c>
      <c r="D8" s="244" t="s">
        <v>379</v>
      </c>
      <c r="E8" s="244" t="s">
        <v>380</v>
      </c>
      <c r="F8" s="244" t="s">
        <v>381</v>
      </c>
      <c r="G8" s="245" t="s">
        <v>37</v>
      </c>
    </row>
    <row r="9" spans="1:7" ht="24" customHeight="1">
      <c r="A9" s="287" t="s">
        <v>3</v>
      </c>
      <c r="B9" s="251" t="s">
        <v>382</v>
      </c>
      <c r="C9" s="209">
        <v>0</v>
      </c>
      <c r="D9" s="209">
        <v>0</v>
      </c>
      <c r="E9" s="209">
        <v>0</v>
      </c>
      <c r="F9" s="209">
        <v>0</v>
      </c>
      <c r="G9" s="288">
        <f>SUM(C9:F9)</f>
        <v>0</v>
      </c>
    </row>
    <row r="10" spans="1:7" ht="24" customHeight="1">
      <c r="A10" s="289" t="s">
        <v>4</v>
      </c>
      <c r="B10" s="252" t="s">
        <v>383</v>
      </c>
      <c r="C10" s="210"/>
      <c r="D10" s="210"/>
      <c r="E10" s="210"/>
      <c r="F10" s="210"/>
      <c r="G10" s="290">
        <f aca="true" t="shared" si="0" ref="G10:G15">SUM(C10:F10)</f>
        <v>0</v>
      </c>
    </row>
    <row r="11" spans="1:7" ht="24" customHeight="1">
      <c r="A11" s="289" t="s">
        <v>5</v>
      </c>
      <c r="B11" s="252" t="s">
        <v>384</v>
      </c>
      <c r="C11" s="210"/>
      <c r="D11" s="210"/>
      <c r="E11" s="210"/>
      <c r="F11" s="210"/>
      <c r="G11" s="290">
        <f t="shared" si="0"/>
        <v>0</v>
      </c>
    </row>
    <row r="12" spans="1:7" ht="24" customHeight="1">
      <c r="A12" s="289" t="s">
        <v>6</v>
      </c>
      <c r="B12" s="252" t="s">
        <v>385</v>
      </c>
      <c r="C12" s="210"/>
      <c r="D12" s="210"/>
      <c r="E12" s="210"/>
      <c r="F12" s="210"/>
      <c r="G12" s="290">
        <f t="shared" si="0"/>
        <v>0</v>
      </c>
    </row>
    <row r="13" spans="1:7" ht="24" customHeight="1">
      <c r="A13" s="289" t="s">
        <v>7</v>
      </c>
      <c r="B13" s="252" t="s">
        <v>386</v>
      </c>
      <c r="C13" s="210"/>
      <c r="D13" s="210"/>
      <c r="E13" s="210"/>
      <c r="F13" s="210"/>
      <c r="G13" s="290">
        <f t="shared" si="0"/>
        <v>0</v>
      </c>
    </row>
    <row r="14" spans="1:7" ht="24" customHeight="1" thickBot="1">
      <c r="A14" s="291" t="s">
        <v>8</v>
      </c>
      <c r="B14" s="292" t="s">
        <v>387</v>
      </c>
      <c r="C14" s="211"/>
      <c r="D14" s="211"/>
      <c r="E14" s="211"/>
      <c r="F14" s="211"/>
      <c r="G14" s="293">
        <f t="shared" si="0"/>
        <v>0</v>
      </c>
    </row>
    <row r="15" spans="1:7" s="212" customFormat="1" ht="24" customHeight="1" thickBot="1">
      <c r="A15" s="294" t="s">
        <v>9</v>
      </c>
      <c r="B15" s="295" t="s">
        <v>37</v>
      </c>
      <c r="C15" s="296">
        <f>SUM(C9:C14)</f>
        <v>0</v>
      </c>
      <c r="D15" s="296">
        <f>SUM(D9:D14)</f>
        <v>0</v>
      </c>
      <c r="E15" s="296">
        <f>SUM(E9:E14)</f>
        <v>0</v>
      </c>
      <c r="F15" s="296">
        <f>SUM(F9:F14)</f>
        <v>0</v>
      </c>
      <c r="G15" s="297">
        <f t="shared" si="0"/>
        <v>0</v>
      </c>
    </row>
    <row r="16" spans="1:7" s="207" customFormat="1" ht="12.75">
      <c r="A16" s="265"/>
      <c r="B16" s="265"/>
      <c r="C16" s="265"/>
      <c r="D16" s="265"/>
      <c r="E16" s="265"/>
      <c r="F16" s="265"/>
      <c r="G16" s="265"/>
    </row>
    <row r="17" spans="1:7" s="207" customFormat="1" ht="12.75">
      <c r="A17" s="265"/>
      <c r="B17" s="265"/>
      <c r="C17" s="265"/>
      <c r="D17" s="265"/>
      <c r="E17" s="265"/>
      <c r="F17" s="265"/>
      <c r="G17" s="265"/>
    </row>
    <row r="18" spans="1:7" s="207" customFormat="1" ht="12.75">
      <c r="A18" s="265"/>
      <c r="B18" s="265"/>
      <c r="C18" s="265"/>
      <c r="D18" s="265"/>
      <c r="E18" s="265"/>
      <c r="F18" s="265"/>
      <c r="G18" s="265"/>
    </row>
    <row r="19" spans="1:7" s="207" customFormat="1" ht="15.75">
      <c r="A19" s="206" t="s">
        <v>389</v>
      </c>
      <c r="B19" s="265"/>
      <c r="C19" s="265"/>
      <c r="D19" s="265"/>
      <c r="E19" s="265"/>
      <c r="F19" s="265"/>
      <c r="G19" s="265"/>
    </row>
    <row r="20" spans="1:7" s="207" customFormat="1" ht="12.75">
      <c r="A20" s="265"/>
      <c r="B20" s="265"/>
      <c r="C20" s="265"/>
      <c r="D20" s="265"/>
      <c r="E20" s="265"/>
      <c r="F20" s="265"/>
      <c r="G20" s="265"/>
    </row>
    <row r="21" spans="1:7" ht="12.75">
      <c r="A21" s="265"/>
      <c r="B21" s="265"/>
      <c r="C21" s="265"/>
      <c r="D21" s="265"/>
      <c r="E21" s="265"/>
      <c r="F21" s="265"/>
      <c r="G21" s="265"/>
    </row>
    <row r="22" spans="1:7" ht="12.75">
      <c r="A22" s="265"/>
      <c r="B22" s="265"/>
      <c r="C22" s="207"/>
      <c r="D22" s="207"/>
      <c r="E22" s="207"/>
      <c r="F22" s="207"/>
      <c r="G22" s="265"/>
    </row>
    <row r="23" spans="1:7" ht="13.5">
      <c r="A23" s="265"/>
      <c r="B23" s="265"/>
      <c r="C23" s="298"/>
      <c r="D23" s="299" t="s">
        <v>388</v>
      </c>
      <c r="E23" s="299"/>
      <c r="F23" s="298"/>
      <c r="G23" s="265"/>
    </row>
    <row r="24" spans="3:6" ht="13.5">
      <c r="C24" s="213"/>
      <c r="D24" s="214"/>
      <c r="E24" s="214"/>
      <c r="F24" s="213"/>
    </row>
    <row r="25" spans="3:6" ht="13.5">
      <c r="C25" s="213"/>
      <c r="D25" s="214"/>
      <c r="E25" s="214"/>
      <c r="F25" s="213"/>
    </row>
  </sheetData>
  <sheetProtection sheet="1" objects="1" scenarios="1"/>
  <mergeCells count="2">
    <mergeCell ref="C2:G2"/>
    <mergeCell ref="C4:F4"/>
  </mergeCells>
  <printOptions horizontalCentered="1"/>
  <pageMargins left="0.7874015748031497" right="0.7874015748031497" top="1.73" bottom="0.984251968503937" header="0.7874015748031497" footer="0.7874015748031497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1"/>
  <sheetViews>
    <sheetView zoomScale="120" zoomScaleNormal="120" zoomScaleSheetLayoutView="130" workbookViewId="0" topLeftCell="B1">
      <selection activeCell="B1" sqref="A1:F184"/>
    </sheetView>
  </sheetViews>
  <sheetFormatPr defaultColWidth="9.00390625" defaultRowHeight="12.75"/>
  <cols>
    <col min="1" max="1" width="7.875" style="54" customWidth="1"/>
    <col min="2" max="2" width="73.50390625" style="54" customWidth="1"/>
    <col min="3" max="5" width="16.625" style="54" customWidth="1"/>
    <col min="6" max="6" width="9.00390625" style="54" customWidth="1"/>
    <col min="7" max="16384" width="9.375" style="54" customWidth="1"/>
  </cols>
  <sheetData>
    <row r="1" spans="1:5" ht="15.75" customHeight="1">
      <c r="A1" s="53"/>
      <c r="B1" s="53"/>
      <c r="C1" s="53"/>
      <c r="D1" s="53"/>
      <c r="E1" s="53"/>
    </row>
    <row r="2" spans="1:5" ht="15.75" customHeight="1" thickBot="1">
      <c r="A2" s="875"/>
      <c r="B2" s="875"/>
      <c r="C2" s="184"/>
      <c r="D2" s="184"/>
      <c r="E2" s="183"/>
    </row>
    <row r="3" spans="1:5" ht="37.5" customHeight="1" thickBot="1">
      <c r="A3" s="31"/>
      <c r="B3" s="32"/>
      <c r="C3" s="32"/>
      <c r="D3" s="32"/>
      <c r="E3" s="202"/>
    </row>
    <row r="4" spans="1:5" s="56" customFormat="1" ht="12" customHeight="1" thickBot="1">
      <c r="A4" s="47"/>
      <c r="B4" s="48"/>
      <c r="C4" s="48"/>
      <c r="D4" s="48"/>
      <c r="E4" s="203"/>
    </row>
    <row r="5" spans="1:5" s="2" customFormat="1" ht="12" customHeight="1" thickBot="1">
      <c r="A5" s="25"/>
      <c r="B5" s="26"/>
      <c r="C5" s="313"/>
      <c r="D5" s="313"/>
      <c r="E5" s="314"/>
    </row>
    <row r="6" spans="1:5" s="2" customFormat="1" ht="12" customHeight="1" thickBot="1">
      <c r="A6" s="23"/>
      <c r="B6" s="24"/>
      <c r="C6" s="315"/>
      <c r="D6" s="315"/>
      <c r="E6" s="316"/>
    </row>
    <row r="7" spans="1:5" s="2" customFormat="1" ht="12" customHeight="1">
      <c r="A7" s="16"/>
      <c r="B7" s="10"/>
      <c r="C7" s="302"/>
      <c r="D7" s="302"/>
      <c r="E7" s="317"/>
    </row>
    <row r="8" spans="1:5" s="2" customFormat="1" ht="12" customHeight="1">
      <c r="A8" s="16"/>
      <c r="B8" s="10"/>
      <c r="C8" s="302"/>
      <c r="D8" s="302"/>
      <c r="E8" s="317"/>
    </row>
    <row r="9" spans="1:5" s="2" customFormat="1" ht="12" customHeight="1">
      <c r="A9" s="16"/>
      <c r="B9" s="10"/>
      <c r="C9" s="302"/>
      <c r="D9" s="302"/>
      <c r="E9" s="317"/>
    </row>
    <row r="10" spans="1:5" s="2" customFormat="1" ht="12" customHeight="1">
      <c r="A10" s="16"/>
      <c r="B10" s="10"/>
      <c r="C10" s="302"/>
      <c r="D10" s="302"/>
      <c r="E10" s="317"/>
    </row>
    <row r="11" spans="1:5" s="2" customFormat="1" ht="12" customHeight="1">
      <c r="A11" s="16"/>
      <c r="B11" s="10"/>
      <c r="C11" s="302"/>
      <c r="D11" s="302"/>
      <c r="E11" s="317"/>
    </row>
    <row r="12" spans="1:5" s="2" customFormat="1" ht="12" customHeight="1" thickBot="1">
      <c r="A12" s="16"/>
      <c r="B12" s="10"/>
      <c r="C12" s="302"/>
      <c r="D12" s="302"/>
      <c r="E12" s="317"/>
    </row>
    <row r="13" spans="1:5" s="2" customFormat="1" ht="12" customHeight="1" thickBot="1">
      <c r="A13" s="23"/>
      <c r="B13" s="24"/>
      <c r="C13" s="315"/>
      <c r="D13" s="315"/>
      <c r="E13" s="316"/>
    </row>
    <row r="14" spans="1:5" s="2" customFormat="1" ht="12" customHeight="1">
      <c r="A14" s="20"/>
      <c r="B14" s="13"/>
      <c r="C14" s="303"/>
      <c r="D14" s="303"/>
      <c r="E14" s="318"/>
    </row>
    <row r="15" spans="1:5" s="2" customFormat="1" ht="12" customHeight="1">
      <c r="A15" s="16"/>
      <c r="B15" s="10"/>
      <c r="C15" s="302"/>
      <c r="D15" s="302"/>
      <c r="E15" s="317"/>
    </row>
    <row r="16" spans="1:5" s="2" customFormat="1" ht="12" customHeight="1">
      <c r="A16" s="16"/>
      <c r="B16" s="10"/>
      <c r="C16" s="302"/>
      <c r="D16" s="302"/>
      <c r="E16" s="317"/>
    </row>
    <row r="17" spans="1:5" s="2" customFormat="1" ht="12" customHeight="1">
      <c r="A17" s="16"/>
      <c r="B17" s="10"/>
      <c r="C17" s="302"/>
      <c r="D17" s="302"/>
      <c r="E17" s="317"/>
    </row>
    <row r="18" spans="1:5" s="2" customFormat="1" ht="12" customHeight="1">
      <c r="A18" s="15"/>
      <c r="B18" s="9"/>
      <c r="C18" s="304"/>
      <c r="D18" s="304"/>
      <c r="E18" s="319"/>
    </row>
    <row r="19" spans="1:5" s="2" customFormat="1" ht="12" customHeight="1">
      <c r="A19" s="16"/>
      <c r="B19" s="10"/>
      <c r="C19" s="302"/>
      <c r="D19" s="302"/>
      <c r="E19" s="317"/>
    </row>
    <row r="20" spans="1:5" s="2" customFormat="1" ht="12" customHeight="1">
      <c r="A20" s="16"/>
      <c r="B20" s="10"/>
      <c r="C20" s="302"/>
      <c r="D20" s="302"/>
      <c r="E20" s="317"/>
    </row>
    <row r="21" spans="1:5" s="2" customFormat="1" ht="12" customHeight="1" thickBot="1">
      <c r="A21" s="17"/>
      <c r="B21" s="11"/>
      <c r="C21" s="305"/>
      <c r="D21" s="305"/>
      <c r="E21" s="320"/>
    </row>
    <row r="22" spans="1:5" s="2" customFormat="1" ht="12" customHeight="1" thickBot="1">
      <c r="A22" s="23"/>
      <c r="B22" s="24"/>
      <c r="C22" s="306"/>
      <c r="D22" s="306"/>
      <c r="E22" s="321"/>
    </row>
    <row r="23" spans="1:5" s="2" customFormat="1" ht="12" customHeight="1" thickBot="1">
      <c r="A23" s="23"/>
      <c r="B23" s="24"/>
      <c r="C23" s="315"/>
      <c r="D23" s="315"/>
      <c r="E23" s="316"/>
    </row>
    <row r="24" spans="1:5" s="2" customFormat="1" ht="12" customHeight="1">
      <c r="A24" s="18"/>
      <c r="B24" s="12"/>
      <c r="C24" s="307"/>
      <c r="D24" s="307"/>
      <c r="E24" s="322"/>
    </row>
    <row r="25" spans="1:5" s="2" customFormat="1" ht="12" customHeight="1">
      <c r="A25" s="16"/>
      <c r="B25" s="10"/>
      <c r="C25" s="302"/>
      <c r="D25" s="302"/>
      <c r="E25" s="317"/>
    </row>
    <row r="26" spans="1:5" s="2" customFormat="1" ht="12" customHeight="1">
      <c r="A26" s="16"/>
      <c r="B26" s="10"/>
      <c r="C26" s="302"/>
      <c r="D26" s="302"/>
      <c r="E26" s="317"/>
    </row>
    <row r="27" spans="1:5" s="2" customFormat="1" ht="12" customHeight="1">
      <c r="A27" s="19"/>
      <c r="B27" s="10"/>
      <c r="C27" s="308"/>
      <c r="D27" s="308"/>
      <c r="E27" s="323"/>
    </row>
    <row r="28" spans="1:5" s="2" customFormat="1" ht="12" customHeight="1">
      <c r="A28" s="19"/>
      <c r="B28" s="10"/>
      <c r="C28" s="308"/>
      <c r="D28" s="308"/>
      <c r="E28" s="323"/>
    </row>
    <row r="29" spans="1:5" s="2" customFormat="1" ht="12" customHeight="1">
      <c r="A29" s="16"/>
      <c r="B29" s="10"/>
      <c r="C29" s="302"/>
      <c r="D29" s="302"/>
      <c r="E29" s="317"/>
    </row>
    <row r="30" spans="1:5" s="2" customFormat="1" ht="12" customHeight="1">
      <c r="A30" s="16"/>
      <c r="B30" s="10"/>
      <c r="C30" s="302"/>
      <c r="D30" s="302"/>
      <c r="E30" s="324"/>
    </row>
    <row r="31" spans="1:5" s="2" customFormat="1" ht="12" customHeight="1" thickBot="1">
      <c r="A31" s="16"/>
      <c r="B31" s="10"/>
      <c r="C31" s="302"/>
      <c r="D31" s="302"/>
      <c r="E31" s="324"/>
    </row>
    <row r="32" spans="1:5" s="2" customFormat="1" ht="12" customHeight="1" thickBot="1">
      <c r="A32" s="23"/>
      <c r="B32" s="24"/>
      <c r="C32" s="315"/>
      <c r="D32" s="315"/>
      <c r="E32" s="316"/>
    </row>
    <row r="33" spans="1:5" s="2" customFormat="1" ht="12" customHeight="1">
      <c r="A33" s="18"/>
      <c r="B33" s="30"/>
      <c r="C33" s="370"/>
      <c r="D33" s="370"/>
      <c r="E33" s="371"/>
    </row>
    <row r="34" spans="1:5" s="2" customFormat="1" ht="12" customHeight="1">
      <c r="A34" s="16"/>
      <c r="B34" s="28"/>
      <c r="C34" s="302"/>
      <c r="D34" s="302"/>
      <c r="E34" s="324"/>
    </row>
    <row r="35" spans="1:5" s="2" customFormat="1" ht="12" customHeight="1">
      <c r="A35" s="16"/>
      <c r="B35" s="28"/>
      <c r="C35" s="302"/>
      <c r="D35" s="302"/>
      <c r="E35" s="324"/>
    </row>
    <row r="36" spans="1:5" s="2" customFormat="1" ht="12" customHeight="1">
      <c r="A36" s="16"/>
      <c r="B36" s="28"/>
      <c r="C36" s="302"/>
      <c r="D36" s="302"/>
      <c r="E36" s="324"/>
    </row>
    <row r="37" spans="1:5" s="2" customFormat="1" ht="12" customHeight="1">
      <c r="A37" s="16"/>
      <c r="B37" s="28"/>
      <c r="C37" s="302"/>
      <c r="D37" s="302"/>
      <c r="E37" s="324"/>
    </row>
    <row r="38" spans="1:5" s="2" customFormat="1" ht="12" customHeight="1">
      <c r="A38" s="16"/>
      <c r="B38" s="28"/>
      <c r="C38" s="302"/>
      <c r="D38" s="302"/>
      <c r="E38" s="324"/>
    </row>
    <row r="39" spans="1:5" s="2" customFormat="1" ht="12" customHeight="1">
      <c r="A39" s="16"/>
      <c r="B39" s="30"/>
      <c r="C39" s="368"/>
      <c r="D39" s="368"/>
      <c r="E39" s="369"/>
    </row>
    <row r="40" spans="1:5" s="2" customFormat="1" ht="12" customHeight="1">
      <c r="A40" s="16"/>
      <c r="B40" s="28"/>
      <c r="C40" s="302"/>
      <c r="D40" s="302"/>
      <c r="E40" s="324"/>
    </row>
    <row r="41" spans="1:5" s="2" customFormat="1" ht="12" customHeight="1">
      <c r="A41" s="16"/>
      <c r="B41" s="28"/>
      <c r="C41" s="302"/>
      <c r="D41" s="302"/>
      <c r="E41" s="324"/>
    </row>
    <row r="42" spans="1:5" s="2" customFormat="1" ht="12" customHeight="1">
      <c r="A42" s="16"/>
      <c r="B42" s="28"/>
      <c r="C42" s="302"/>
      <c r="D42" s="302"/>
      <c r="E42" s="324"/>
    </row>
    <row r="43" spans="1:5" s="2" customFormat="1" ht="12" customHeight="1">
      <c r="A43" s="16"/>
      <c r="B43" s="28"/>
      <c r="C43" s="302"/>
      <c r="D43" s="302"/>
      <c r="E43" s="324"/>
    </row>
    <row r="44" spans="1:5" s="2" customFormat="1" ht="12" customHeight="1" thickBot="1">
      <c r="A44" s="19"/>
      <c r="B44" s="29"/>
      <c r="C44" s="308"/>
      <c r="D44" s="308"/>
      <c r="E44" s="325"/>
    </row>
    <row r="45" spans="1:5" s="2" customFormat="1" ht="12" customHeight="1" thickBot="1">
      <c r="A45" s="23"/>
      <c r="B45" s="24"/>
      <c r="C45" s="315"/>
      <c r="D45" s="315"/>
      <c r="E45" s="316"/>
    </row>
    <row r="46" spans="1:5" s="2" customFormat="1" ht="12" customHeight="1">
      <c r="A46" s="18"/>
      <c r="B46" s="12"/>
      <c r="C46" s="307"/>
      <c r="D46" s="307"/>
      <c r="E46" s="322"/>
    </row>
    <row r="47" spans="1:5" s="2" customFormat="1" ht="12" customHeight="1">
      <c r="A47" s="15"/>
      <c r="B47" s="10"/>
      <c r="C47" s="302"/>
      <c r="D47" s="302"/>
      <c r="E47" s="319"/>
    </row>
    <row r="48" spans="1:5" s="2" customFormat="1" ht="12" customHeight="1" thickBot="1">
      <c r="A48" s="19"/>
      <c r="B48" s="201"/>
      <c r="C48" s="309"/>
      <c r="D48" s="309"/>
      <c r="E48" s="323"/>
    </row>
    <row r="49" spans="1:5" s="2" customFormat="1" ht="12" customHeight="1" thickBot="1">
      <c r="A49" s="23"/>
      <c r="B49" s="24"/>
      <c r="C49" s="315"/>
      <c r="D49" s="315"/>
      <c r="E49" s="316"/>
    </row>
    <row r="50" spans="1:5" s="2" customFormat="1" ht="12" customHeight="1">
      <c r="A50" s="18"/>
      <c r="B50" s="10"/>
      <c r="C50" s="307"/>
      <c r="D50" s="307"/>
      <c r="E50" s="372"/>
    </row>
    <row r="51" spans="1:5" s="2" customFormat="1" ht="12" customHeight="1" thickBot="1">
      <c r="A51" s="15"/>
      <c r="B51" s="10"/>
      <c r="C51" s="304"/>
      <c r="D51" s="304"/>
      <c r="E51" s="335"/>
    </row>
    <row r="52" spans="1:7" s="2" customFormat="1" ht="17.25" customHeight="1" thickBot="1">
      <c r="A52" s="23"/>
      <c r="B52" s="24"/>
      <c r="C52" s="310"/>
      <c r="D52" s="310"/>
      <c r="E52" s="326"/>
      <c r="G52" s="57"/>
    </row>
    <row r="53" spans="1:5" s="2" customFormat="1" ht="12" customHeight="1" thickBot="1">
      <c r="A53" s="23"/>
      <c r="B53" s="27"/>
      <c r="C53" s="327"/>
      <c r="D53" s="327"/>
      <c r="E53" s="328"/>
    </row>
    <row r="54" spans="1:5" s="2" customFormat="1" ht="12" customHeight="1" thickBot="1">
      <c r="A54" s="168"/>
      <c r="B54" s="170"/>
      <c r="C54" s="329"/>
      <c r="D54" s="329"/>
      <c r="E54" s="330"/>
    </row>
    <row r="55" spans="1:5" s="2" customFormat="1" ht="12" customHeight="1">
      <c r="A55" s="185"/>
      <c r="B55" s="186"/>
      <c r="C55" s="311"/>
      <c r="D55" s="311"/>
      <c r="E55" s="331"/>
    </row>
    <row r="56" spans="1:5" s="2" customFormat="1" ht="12" customHeight="1" thickBot="1">
      <c r="A56" s="187"/>
      <c r="B56" s="188"/>
      <c r="C56" s="312"/>
      <c r="D56" s="312"/>
      <c r="E56" s="332"/>
    </row>
    <row r="57" spans="1:5" s="2" customFormat="1" ht="12" customHeight="1" thickBot="1">
      <c r="A57" s="168"/>
      <c r="B57" s="170"/>
      <c r="C57" s="327"/>
      <c r="D57" s="327"/>
      <c r="E57" s="328"/>
    </row>
    <row r="58" spans="1:5" s="2" customFormat="1" ht="12" customHeight="1">
      <c r="A58" s="20"/>
      <c r="B58" s="30"/>
      <c r="C58" s="333"/>
      <c r="D58" s="333"/>
      <c r="E58" s="334"/>
    </row>
    <row r="59" spans="1:5" s="2" customFormat="1" ht="12" customHeight="1">
      <c r="A59" s="18"/>
      <c r="B59" s="171"/>
      <c r="C59" s="302"/>
      <c r="D59" s="302"/>
      <c r="E59" s="324"/>
    </row>
    <row r="60" spans="1:5" s="2" customFormat="1" ht="12" customHeight="1">
      <c r="A60" s="18"/>
      <c r="B60" s="171"/>
      <c r="C60" s="307"/>
      <c r="D60" s="307"/>
      <c r="E60" s="324"/>
    </row>
    <row r="61" spans="1:5" s="2" customFormat="1" ht="12" customHeight="1">
      <c r="A61" s="18"/>
      <c r="B61" s="171"/>
      <c r="C61" s="302"/>
      <c r="D61" s="302"/>
      <c r="E61" s="335"/>
    </row>
    <row r="62" spans="1:5" s="2" customFormat="1" ht="12" customHeight="1">
      <c r="A62" s="18"/>
      <c r="B62" s="171"/>
      <c r="C62" s="302"/>
      <c r="D62" s="302"/>
      <c r="E62" s="325"/>
    </row>
    <row r="63" spans="1:5" s="2" customFormat="1" ht="12" customHeight="1">
      <c r="A63" s="18"/>
      <c r="B63" s="171"/>
      <c r="C63" s="302"/>
      <c r="D63" s="302"/>
      <c r="E63" s="325"/>
    </row>
    <row r="64" spans="1:5" s="2" customFormat="1" ht="12" customHeight="1">
      <c r="A64" s="18"/>
      <c r="B64" s="171"/>
      <c r="C64" s="302"/>
      <c r="D64" s="302"/>
      <c r="E64" s="325"/>
    </row>
    <row r="65" spans="1:5" s="2" customFormat="1" ht="12" customHeight="1">
      <c r="A65" s="18"/>
      <c r="B65" s="30"/>
      <c r="C65" s="336"/>
      <c r="D65" s="336"/>
      <c r="E65" s="337"/>
    </row>
    <row r="66" spans="1:5" s="2" customFormat="1" ht="12" customHeight="1">
      <c r="A66" s="18"/>
      <c r="B66" s="171"/>
      <c r="C66" s="302"/>
      <c r="D66" s="302"/>
      <c r="E66" s="324"/>
    </row>
    <row r="67" spans="1:5" s="2" customFormat="1" ht="12" customHeight="1">
      <c r="A67" s="18"/>
      <c r="B67" s="171"/>
      <c r="C67" s="302"/>
      <c r="D67" s="302"/>
      <c r="E67" s="324"/>
    </row>
    <row r="68" spans="1:5" s="2" customFormat="1" ht="12" customHeight="1">
      <c r="A68" s="18"/>
      <c r="B68" s="171"/>
      <c r="C68" s="302"/>
      <c r="D68" s="302"/>
      <c r="E68" s="335"/>
    </row>
    <row r="69" spans="1:5" s="2" customFormat="1" ht="12" customHeight="1">
      <c r="A69" s="18"/>
      <c r="B69" s="171"/>
      <c r="C69" s="302"/>
      <c r="D69" s="302"/>
      <c r="E69" s="324"/>
    </row>
    <row r="70" spans="1:5" s="2" customFormat="1" ht="12" customHeight="1">
      <c r="A70" s="15"/>
      <c r="B70" s="29"/>
      <c r="C70" s="304"/>
      <c r="D70" s="304"/>
      <c r="E70" s="319"/>
    </row>
    <row r="71" spans="1:6" s="2" customFormat="1" ht="12" customHeight="1">
      <c r="A71" s="16"/>
      <c r="B71" s="29"/>
      <c r="C71" s="308"/>
      <c r="D71" s="308"/>
      <c r="E71" s="317"/>
      <c r="F71" s="194"/>
    </row>
    <row r="72" spans="1:6" s="2" customFormat="1" ht="12" customHeight="1" thickBot="1">
      <c r="A72" s="21"/>
      <c r="B72" s="172"/>
      <c r="C72" s="338"/>
      <c r="D72" s="338"/>
      <c r="E72" s="339"/>
      <c r="F72" s="194"/>
    </row>
    <row r="73" spans="1:6" s="2" customFormat="1" ht="15" customHeight="1" thickBot="1">
      <c r="A73" s="23"/>
      <c r="B73" s="45"/>
      <c r="C73" s="315"/>
      <c r="D73" s="315"/>
      <c r="E73" s="316"/>
      <c r="F73" s="194"/>
    </row>
    <row r="74" spans="1:6" s="2" customFormat="1" ht="22.5" customHeight="1">
      <c r="A74" s="873"/>
      <c r="B74" s="873"/>
      <c r="C74" s="873"/>
      <c r="D74" s="873"/>
      <c r="E74" s="873"/>
      <c r="F74" s="194"/>
    </row>
    <row r="75" spans="1:5" s="2" customFormat="1" ht="12.75" customHeight="1">
      <c r="A75" s="7"/>
      <c r="B75" s="8"/>
      <c r="C75" s="8"/>
      <c r="D75" s="8"/>
      <c r="E75" s="1"/>
    </row>
    <row r="76" spans="1:5" ht="16.5" customHeight="1">
      <c r="A76" s="878"/>
      <c r="B76" s="878"/>
      <c r="C76" s="878"/>
      <c r="D76" s="878"/>
      <c r="E76" s="878"/>
    </row>
    <row r="77" spans="1:5" ht="16.5" customHeight="1" thickBot="1">
      <c r="A77" s="875"/>
      <c r="B77" s="875"/>
      <c r="C77" s="184"/>
      <c r="D77" s="184"/>
      <c r="E77" s="183"/>
    </row>
    <row r="78" spans="1:5" ht="37.5" customHeight="1" thickBot="1">
      <c r="A78" s="31"/>
      <c r="B78" s="32"/>
      <c r="C78" s="199"/>
      <c r="D78" s="199"/>
      <c r="E78" s="55"/>
    </row>
    <row r="79" spans="1:5" s="56" customFormat="1" ht="12" customHeight="1" thickBot="1">
      <c r="A79" s="47"/>
      <c r="B79" s="48"/>
      <c r="C79" s="200"/>
      <c r="D79" s="48"/>
      <c r="E79" s="203"/>
    </row>
    <row r="80" spans="1:5" ht="12" customHeight="1" thickBot="1">
      <c r="A80" s="25"/>
      <c r="B80" s="39"/>
      <c r="C80" s="313"/>
      <c r="D80" s="313"/>
      <c r="E80" s="314"/>
    </row>
    <row r="81" spans="1:5" ht="12" customHeight="1">
      <c r="A81" s="20"/>
      <c r="B81" s="13"/>
      <c r="C81" s="303"/>
      <c r="D81" s="303"/>
      <c r="E81" s="318"/>
    </row>
    <row r="82" spans="1:5" ht="12" customHeight="1">
      <c r="A82" s="16"/>
      <c r="B82" s="10"/>
      <c r="C82" s="302"/>
      <c r="D82" s="302"/>
      <c r="E82" s="317"/>
    </row>
    <row r="83" spans="1:5" ht="12" customHeight="1">
      <c r="A83" s="16"/>
      <c r="B83" s="10"/>
      <c r="C83" s="308"/>
      <c r="D83" s="308"/>
      <c r="E83" s="323"/>
    </row>
    <row r="84" spans="1:5" ht="12" customHeight="1">
      <c r="A84" s="16"/>
      <c r="B84" s="14"/>
      <c r="C84" s="302"/>
      <c r="D84" s="302"/>
      <c r="E84" s="323"/>
    </row>
    <row r="85" spans="1:5" ht="12" customHeight="1">
      <c r="A85" s="16"/>
      <c r="B85" s="22"/>
      <c r="C85" s="302"/>
      <c r="D85" s="304"/>
      <c r="E85" s="323"/>
    </row>
    <row r="86" spans="1:5" ht="12" customHeight="1">
      <c r="A86" s="16"/>
      <c r="B86" s="10"/>
      <c r="C86" s="302"/>
      <c r="D86" s="308"/>
      <c r="E86" s="323"/>
    </row>
    <row r="87" spans="1:5" ht="12" customHeight="1">
      <c r="A87" s="16"/>
      <c r="B87" s="189"/>
      <c r="C87" s="340"/>
      <c r="D87" s="340"/>
      <c r="E87" s="323"/>
    </row>
    <row r="88" spans="1:5" ht="12" customHeight="1">
      <c r="A88" s="16"/>
      <c r="B88" s="189"/>
      <c r="C88" s="340"/>
      <c r="D88" s="340"/>
      <c r="E88" s="323"/>
    </row>
    <row r="89" spans="1:5" ht="12" customHeight="1">
      <c r="A89" s="16"/>
      <c r="B89" s="190"/>
      <c r="C89" s="308"/>
      <c r="D89" s="308"/>
      <c r="E89" s="323"/>
    </row>
    <row r="90" spans="1:5" ht="12" customHeight="1">
      <c r="A90" s="16"/>
      <c r="B90" s="190"/>
      <c r="C90" s="308"/>
      <c r="D90" s="308"/>
      <c r="E90" s="323"/>
    </row>
    <row r="91" spans="1:5" ht="12" customHeight="1">
      <c r="A91" s="15"/>
      <c r="B91" s="191"/>
      <c r="C91" s="308"/>
      <c r="D91" s="308"/>
      <c r="E91" s="323"/>
    </row>
    <row r="92" spans="1:5" ht="12" customHeight="1">
      <c r="A92" s="16"/>
      <c r="B92" s="191"/>
      <c r="C92" s="308"/>
      <c r="D92" s="308"/>
      <c r="E92" s="323"/>
    </row>
    <row r="93" spans="1:5" ht="12" customHeight="1" thickBot="1">
      <c r="A93" s="21"/>
      <c r="B93" s="192"/>
      <c r="C93" s="338"/>
      <c r="D93" s="338"/>
      <c r="E93" s="339"/>
    </row>
    <row r="94" spans="1:5" ht="12" customHeight="1" thickBot="1">
      <c r="A94" s="23"/>
      <c r="B94" s="38"/>
      <c r="C94" s="315"/>
      <c r="D94" s="315"/>
      <c r="E94" s="315"/>
    </row>
    <row r="95" spans="1:5" ht="12" customHeight="1">
      <c r="A95" s="18"/>
      <c r="B95" s="10"/>
      <c r="C95" s="307"/>
      <c r="D95" s="307"/>
      <c r="E95" s="322"/>
    </row>
    <row r="96" spans="1:5" ht="12" customHeight="1">
      <c r="A96" s="18"/>
      <c r="B96" s="10"/>
      <c r="C96" s="302"/>
      <c r="D96" s="302"/>
      <c r="E96" s="317"/>
    </row>
    <row r="97" spans="1:5" ht="12" customHeight="1">
      <c r="A97" s="18"/>
      <c r="B97" s="10"/>
      <c r="C97" s="302"/>
      <c r="D97" s="302"/>
      <c r="E97" s="317"/>
    </row>
    <row r="98" spans="1:5" ht="12" customHeight="1">
      <c r="A98" s="18"/>
      <c r="B98" s="10"/>
      <c r="C98" s="302"/>
      <c r="D98" s="302"/>
      <c r="E98" s="317"/>
    </row>
    <row r="99" spans="1:5" ht="12" customHeight="1">
      <c r="A99" s="18"/>
      <c r="B99" s="10"/>
      <c r="C99" s="302"/>
      <c r="D99" s="302"/>
      <c r="E99" s="317"/>
    </row>
    <row r="100" spans="1:5" ht="24" customHeight="1">
      <c r="A100" s="18"/>
      <c r="B100" s="10"/>
      <c r="C100" s="302"/>
      <c r="D100" s="302"/>
      <c r="E100" s="317"/>
    </row>
    <row r="101" spans="1:5" ht="12" customHeight="1">
      <c r="A101" s="18"/>
      <c r="B101" s="10"/>
      <c r="C101" s="302"/>
      <c r="D101" s="302"/>
      <c r="E101" s="317"/>
    </row>
    <row r="102" spans="1:5" ht="12" customHeight="1">
      <c r="A102" s="18"/>
      <c r="B102" s="10"/>
      <c r="C102" s="302"/>
      <c r="D102" s="302"/>
      <c r="E102" s="317"/>
    </row>
    <row r="103" spans="1:5" ht="12" customHeight="1">
      <c r="A103" s="18"/>
      <c r="B103" s="189"/>
      <c r="C103" s="341"/>
      <c r="D103" s="341"/>
      <c r="E103" s="317"/>
    </row>
    <row r="104" spans="1:5" ht="12" customHeight="1">
      <c r="A104" s="15"/>
      <c r="B104" s="189"/>
      <c r="C104" s="340"/>
      <c r="D104" s="340"/>
      <c r="E104" s="323"/>
    </row>
    <row r="105" spans="1:5" ht="12" customHeight="1" thickBot="1">
      <c r="A105" s="19"/>
      <c r="B105" s="189"/>
      <c r="C105" s="340"/>
      <c r="D105" s="340"/>
      <c r="E105" s="323"/>
    </row>
    <row r="106" spans="1:5" ht="12" customHeight="1" thickBot="1">
      <c r="A106" s="23"/>
      <c r="B106" s="38"/>
      <c r="C106" s="310"/>
      <c r="D106" s="310"/>
      <c r="E106" s="342"/>
    </row>
    <row r="107" spans="1:5" ht="12" customHeight="1" thickBot="1">
      <c r="A107" s="23"/>
      <c r="B107" s="38"/>
      <c r="C107" s="315"/>
      <c r="D107" s="315"/>
      <c r="E107" s="316"/>
    </row>
    <row r="108" spans="1:5" ht="12" customHeight="1">
      <c r="A108" s="18"/>
      <c r="B108" s="12"/>
      <c r="C108" s="307"/>
      <c r="D108" s="307"/>
      <c r="E108" s="322"/>
    </row>
    <row r="109" spans="1:5" ht="12" customHeight="1" thickBot="1">
      <c r="A109" s="16"/>
      <c r="B109" s="10"/>
      <c r="C109" s="302"/>
      <c r="D109" s="302"/>
      <c r="E109" s="317"/>
    </row>
    <row r="110" spans="1:5" ht="12" customHeight="1" thickBot="1">
      <c r="A110" s="23"/>
      <c r="B110" s="169"/>
      <c r="C110" s="315"/>
      <c r="D110" s="315"/>
      <c r="E110" s="316"/>
    </row>
    <row r="111" spans="1:5" ht="12" customHeight="1" thickBot="1">
      <c r="A111" s="23"/>
      <c r="B111" s="38"/>
      <c r="C111" s="315"/>
      <c r="D111" s="315"/>
      <c r="E111" s="316"/>
    </row>
    <row r="112" spans="1:5" ht="12" customHeight="1">
      <c r="A112" s="18"/>
      <c r="B112" s="30"/>
      <c r="C112" s="368"/>
      <c r="D112" s="368"/>
      <c r="E112" s="369"/>
    </row>
    <row r="113" spans="1:5" ht="12" customHeight="1">
      <c r="A113" s="18"/>
      <c r="B113" s="171"/>
      <c r="C113" s="307"/>
      <c r="D113" s="307"/>
      <c r="E113" s="317"/>
    </row>
    <row r="114" spans="1:5" ht="12" customHeight="1">
      <c r="A114" s="18"/>
      <c r="B114" s="171"/>
      <c r="C114" s="307"/>
      <c r="D114" s="307"/>
      <c r="E114" s="317"/>
    </row>
    <row r="115" spans="1:5" ht="12" customHeight="1">
      <c r="A115" s="18"/>
      <c r="B115" s="171"/>
      <c r="C115" s="307"/>
      <c r="D115" s="307"/>
      <c r="E115" s="317"/>
    </row>
    <row r="116" spans="1:5" ht="12" customHeight="1">
      <c r="A116" s="18"/>
      <c r="B116" s="171"/>
      <c r="C116" s="307"/>
      <c r="D116" s="307"/>
      <c r="E116" s="317"/>
    </row>
    <row r="117" spans="1:5" ht="12" customHeight="1">
      <c r="A117" s="18"/>
      <c r="B117" s="171"/>
      <c r="C117" s="307"/>
      <c r="D117" s="307"/>
      <c r="E117" s="317"/>
    </row>
    <row r="118" spans="1:5" ht="12" customHeight="1">
      <c r="A118" s="18"/>
      <c r="B118" s="171"/>
      <c r="C118" s="307"/>
      <c r="D118" s="307"/>
      <c r="E118" s="317"/>
    </row>
    <row r="119" spans="1:5" ht="12" customHeight="1">
      <c r="A119" s="18"/>
      <c r="B119" s="171"/>
      <c r="C119" s="307"/>
      <c r="D119" s="307"/>
      <c r="E119" s="317"/>
    </row>
    <row r="120" spans="1:5" ht="12" customHeight="1">
      <c r="A120" s="18"/>
      <c r="B120" s="171"/>
      <c r="C120" s="307"/>
      <c r="D120" s="307"/>
      <c r="E120" s="317"/>
    </row>
    <row r="121" spans="1:5" ht="12" customHeight="1">
      <c r="A121" s="18"/>
      <c r="B121" s="30"/>
      <c r="C121" s="368"/>
      <c r="D121" s="368"/>
      <c r="E121" s="369"/>
    </row>
    <row r="122" spans="1:5" ht="12" customHeight="1">
      <c r="A122" s="18"/>
      <c r="B122" s="171"/>
      <c r="C122" s="307"/>
      <c r="D122" s="307"/>
      <c r="E122" s="317"/>
    </row>
    <row r="123" spans="1:5" ht="12" customHeight="1">
      <c r="A123" s="18"/>
      <c r="B123" s="171"/>
      <c r="C123" s="307"/>
      <c r="D123" s="307"/>
      <c r="E123" s="317"/>
    </row>
    <row r="124" spans="1:5" ht="12" customHeight="1">
      <c r="A124" s="18"/>
      <c r="B124" s="171"/>
      <c r="C124" s="307"/>
      <c r="D124" s="307"/>
      <c r="E124" s="317"/>
    </row>
    <row r="125" spans="1:5" ht="12" customHeight="1">
      <c r="A125" s="18"/>
      <c r="B125" s="171"/>
      <c r="C125" s="302"/>
      <c r="D125" s="302"/>
      <c r="E125" s="319"/>
    </row>
    <row r="126" spans="1:5" ht="12" customHeight="1">
      <c r="A126" s="18"/>
      <c r="B126" s="171"/>
      <c r="C126" s="307"/>
      <c r="D126" s="307"/>
      <c r="E126" s="317"/>
    </row>
    <row r="127" spans="1:5" ht="12" customHeight="1">
      <c r="A127" s="18"/>
      <c r="B127" s="171"/>
      <c r="C127" s="302"/>
      <c r="D127" s="302"/>
      <c r="E127" s="323"/>
    </row>
    <row r="128" spans="1:5" ht="12" customHeight="1">
      <c r="A128" s="18"/>
      <c r="B128" s="171"/>
      <c r="C128" s="302"/>
      <c r="D128" s="302"/>
      <c r="E128" s="323"/>
    </row>
    <row r="129" spans="1:5" ht="12" customHeight="1" thickBot="1">
      <c r="A129" s="18"/>
      <c r="B129" s="171"/>
      <c r="C129" s="304"/>
      <c r="D129" s="304"/>
      <c r="E129" s="343"/>
    </row>
    <row r="130" spans="1:11" ht="15" customHeight="1" thickBot="1">
      <c r="A130" s="23"/>
      <c r="B130" s="46"/>
      <c r="C130" s="315"/>
      <c r="D130" s="315"/>
      <c r="E130" s="316"/>
      <c r="H130" s="57"/>
      <c r="I130" s="173"/>
      <c r="J130" s="173"/>
      <c r="K130" s="173"/>
    </row>
    <row r="131" spans="1:5" s="2" customFormat="1" ht="12.75" customHeight="1">
      <c r="A131" s="873"/>
      <c r="B131" s="873"/>
      <c r="C131" s="873"/>
      <c r="D131" s="873"/>
      <c r="E131" s="873"/>
    </row>
  </sheetData>
  <sheetProtection/>
  <mergeCells count="5">
    <mergeCell ref="A131:E131"/>
    <mergeCell ref="A2:B2"/>
    <mergeCell ref="A74:E74"/>
    <mergeCell ref="A76:E76"/>
    <mergeCell ref="A77:B77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1" r:id="rId1"/>
  <headerFooter alignWithMargins="0">
    <oddHeader>&amp;C&amp;"Times New Roman CE,Félkövér"&amp;12&amp;UTájékoztató kimutatások, mérlegek
&amp;U
Cikó Község Önkormányzata
2012. ÉVI MÉRLEGE&amp;R&amp;"Times New Roman CE,Félkövér dőlt"&amp;11 1. számú tájékoztató tábla</oddHeader>
  </headerFooter>
  <rowBreaks count="1" manualBreakCount="1">
    <brk id="7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I8" sqref="I8"/>
    </sheetView>
  </sheetViews>
  <sheetFormatPr defaultColWidth="9.00390625" defaultRowHeight="12.75"/>
  <cols>
    <col min="1" max="1" width="6.875" style="61" customWidth="1"/>
    <col min="2" max="2" width="49.625" style="60" customWidth="1"/>
    <col min="3" max="8" width="12.875" style="60" customWidth="1"/>
    <col min="9" max="9" width="13.875" style="60" customWidth="1"/>
    <col min="10" max="16384" width="9.375" style="60" customWidth="1"/>
  </cols>
  <sheetData>
    <row r="1" ht="33.75" customHeight="1" thickBot="1">
      <c r="I1" s="95" t="s">
        <v>54</v>
      </c>
    </row>
    <row r="2" spans="1:9" s="96" customFormat="1" ht="26.25" customHeight="1">
      <c r="A2" s="932" t="s">
        <v>60</v>
      </c>
      <c r="B2" s="927" t="s">
        <v>66</v>
      </c>
      <c r="C2" s="932" t="s">
        <v>67</v>
      </c>
      <c r="D2" s="932" t="s">
        <v>367</v>
      </c>
      <c r="E2" s="929" t="s">
        <v>59</v>
      </c>
      <c r="F2" s="930"/>
      <c r="G2" s="930"/>
      <c r="H2" s="931"/>
      <c r="I2" s="927" t="s">
        <v>36</v>
      </c>
    </row>
    <row r="3" spans="1:9" s="97" customFormat="1" ht="32.25" customHeight="1" thickBot="1">
      <c r="A3" s="933"/>
      <c r="B3" s="928"/>
      <c r="C3" s="928"/>
      <c r="D3" s="933"/>
      <c r="E3" s="344" t="s">
        <v>172</v>
      </c>
      <c r="F3" s="345" t="s">
        <v>175</v>
      </c>
      <c r="G3" s="345" t="s">
        <v>328</v>
      </c>
      <c r="H3" s="346" t="s">
        <v>329</v>
      </c>
      <c r="I3" s="928"/>
    </row>
    <row r="4" spans="1:9" s="98" customFormat="1" ht="12.75" customHeight="1" thickBot="1">
      <c r="A4" s="347">
        <v>1</v>
      </c>
      <c r="B4" s="348">
        <v>2</v>
      </c>
      <c r="C4" s="349">
        <v>3</v>
      </c>
      <c r="D4" s="348">
        <v>4</v>
      </c>
      <c r="E4" s="347">
        <v>5</v>
      </c>
      <c r="F4" s="349">
        <v>6</v>
      </c>
      <c r="G4" s="349">
        <v>7</v>
      </c>
      <c r="H4" s="350">
        <v>8</v>
      </c>
      <c r="I4" s="351" t="s">
        <v>68</v>
      </c>
    </row>
    <row r="5" spans="1:9" ht="24.75" customHeight="1" thickBot="1">
      <c r="A5" s="352" t="s">
        <v>3</v>
      </c>
      <c r="B5" s="353" t="s">
        <v>368</v>
      </c>
      <c r="C5" s="361"/>
      <c r="D5" s="112"/>
      <c r="E5" s="113"/>
      <c r="F5" s="114"/>
      <c r="G5" s="114"/>
      <c r="H5" s="115"/>
      <c r="I5" s="99">
        <f aca="true" t="shared" si="0" ref="I5:I16">SUM(D5:H5)</f>
        <v>0</v>
      </c>
    </row>
    <row r="6" spans="1:9" ht="19.5" customHeight="1">
      <c r="A6" s="354" t="s">
        <v>4</v>
      </c>
      <c r="B6" s="103" t="s">
        <v>61</v>
      </c>
      <c r="C6" s="104"/>
      <c r="D6" s="105"/>
      <c r="E6" s="106"/>
      <c r="F6" s="36"/>
      <c r="G6" s="36"/>
      <c r="H6" s="33"/>
      <c r="I6" s="355">
        <f t="shared" si="0"/>
        <v>0</v>
      </c>
    </row>
    <row r="7" spans="1:9" ht="19.5" customHeight="1" thickBot="1">
      <c r="A7" s="354" t="s">
        <v>5</v>
      </c>
      <c r="B7" s="103" t="s">
        <v>61</v>
      </c>
      <c r="C7" s="104"/>
      <c r="D7" s="105"/>
      <c r="E7" s="106"/>
      <c r="F7" s="36"/>
      <c r="G7" s="36"/>
      <c r="H7" s="33"/>
      <c r="I7" s="355">
        <f t="shared" si="0"/>
        <v>0</v>
      </c>
    </row>
    <row r="8" spans="1:9" ht="25.5" customHeight="1" thickBot="1">
      <c r="A8" s="352" t="s">
        <v>6</v>
      </c>
      <c r="B8" s="353" t="s">
        <v>369</v>
      </c>
      <c r="C8" s="362"/>
      <c r="D8" s="112"/>
      <c r="E8" s="113"/>
      <c r="F8" s="114"/>
      <c r="G8" s="114"/>
      <c r="H8" s="115"/>
      <c r="I8" s="99">
        <f t="shared" si="0"/>
        <v>0</v>
      </c>
    </row>
    <row r="9" spans="1:9" ht="19.5" customHeight="1">
      <c r="A9" s="354" t="s">
        <v>7</v>
      </c>
      <c r="B9" s="103" t="s">
        <v>61</v>
      </c>
      <c r="C9" s="104"/>
      <c r="D9" s="105"/>
      <c r="E9" s="106"/>
      <c r="F9" s="36"/>
      <c r="G9" s="36"/>
      <c r="H9" s="33"/>
      <c r="I9" s="355">
        <f t="shared" si="0"/>
        <v>0</v>
      </c>
    </row>
    <row r="10" spans="1:9" ht="19.5" customHeight="1" thickBot="1">
      <c r="A10" s="354" t="s">
        <v>8</v>
      </c>
      <c r="B10" s="103" t="s">
        <v>61</v>
      </c>
      <c r="C10" s="104"/>
      <c r="D10" s="105"/>
      <c r="E10" s="106"/>
      <c r="F10" s="36"/>
      <c r="G10" s="36"/>
      <c r="H10" s="33"/>
      <c r="I10" s="355">
        <f t="shared" si="0"/>
        <v>0</v>
      </c>
    </row>
    <row r="11" spans="1:9" ht="19.5" customHeight="1" thickBot="1">
      <c r="A11" s="352" t="s">
        <v>9</v>
      </c>
      <c r="B11" s="353" t="s">
        <v>370</v>
      </c>
      <c r="C11" s="362"/>
      <c r="D11" s="112"/>
      <c r="E11" s="113"/>
      <c r="F11" s="114"/>
      <c r="G11" s="114"/>
      <c r="H11" s="115"/>
      <c r="I11" s="99">
        <f t="shared" si="0"/>
        <v>0</v>
      </c>
    </row>
    <row r="12" spans="1:9" ht="19.5" customHeight="1" thickBot="1">
      <c r="A12" s="354" t="s">
        <v>10</v>
      </c>
      <c r="B12" s="103" t="s">
        <v>61</v>
      </c>
      <c r="C12" s="104"/>
      <c r="D12" s="105"/>
      <c r="E12" s="106"/>
      <c r="F12" s="36"/>
      <c r="G12" s="36"/>
      <c r="H12" s="33"/>
      <c r="I12" s="355">
        <f t="shared" si="0"/>
        <v>0</v>
      </c>
    </row>
    <row r="13" spans="1:10" ht="19.5" customHeight="1" thickBot="1">
      <c r="A13" s="352" t="s">
        <v>11</v>
      </c>
      <c r="B13" s="353" t="s">
        <v>371</v>
      </c>
      <c r="C13" s="362"/>
      <c r="D13" s="112"/>
      <c r="E13" s="113"/>
      <c r="F13" s="114"/>
      <c r="G13" s="114"/>
      <c r="H13" s="115"/>
      <c r="I13" s="99">
        <f t="shared" si="0"/>
        <v>0</v>
      </c>
      <c r="J13" s="107"/>
    </row>
    <row r="14" spans="1:9" ht="19.5" customHeight="1" thickBot="1">
      <c r="A14" s="356" t="s">
        <v>12</v>
      </c>
      <c r="B14" s="108" t="s">
        <v>61</v>
      </c>
      <c r="C14" s="109"/>
      <c r="D14" s="110"/>
      <c r="E14" s="111"/>
      <c r="F14" s="37"/>
      <c r="G14" s="37"/>
      <c r="H14" s="35"/>
      <c r="I14" s="357">
        <f t="shared" si="0"/>
        <v>0</v>
      </c>
    </row>
    <row r="15" spans="1:9" ht="19.5" customHeight="1" thickBot="1">
      <c r="A15" s="352" t="s">
        <v>13</v>
      </c>
      <c r="B15" s="358" t="s">
        <v>372</v>
      </c>
      <c r="C15" s="362"/>
      <c r="D15" s="112"/>
      <c r="E15" s="113"/>
      <c r="F15" s="114"/>
      <c r="G15" s="114"/>
      <c r="H15" s="115"/>
      <c r="I15" s="99">
        <f t="shared" si="0"/>
        <v>0</v>
      </c>
    </row>
    <row r="16" spans="1:9" ht="19.5" customHeight="1" thickBot="1">
      <c r="A16" s="359" t="s">
        <v>14</v>
      </c>
      <c r="B16" s="116" t="s">
        <v>61</v>
      </c>
      <c r="C16" s="117"/>
      <c r="D16" s="118"/>
      <c r="E16" s="119"/>
      <c r="F16" s="120"/>
      <c r="G16" s="120"/>
      <c r="H16" s="34"/>
      <c r="I16" s="360">
        <f t="shared" si="0"/>
        <v>0</v>
      </c>
    </row>
    <row r="17" spans="1:9" ht="19.5" customHeight="1" thickBot="1">
      <c r="A17" s="925" t="s">
        <v>142</v>
      </c>
      <c r="B17" s="926"/>
      <c r="C17" s="166"/>
      <c r="D17" s="99">
        <f>D5+D8+D11+D13+D15</f>
        <v>0</v>
      </c>
      <c r="E17" s="100">
        <f>E5+E8+E11+E13+E15</f>
        <v>0</v>
      </c>
      <c r="F17" s="101">
        <f>F5+F8+F11+F13+F15</f>
        <v>0</v>
      </c>
      <c r="G17" s="101">
        <f>G5+G8+G11+G13+G15</f>
        <v>0</v>
      </c>
      <c r="H17" s="102">
        <f>H5+H8+H11+H13+H15</f>
        <v>0</v>
      </c>
      <c r="I17" s="99">
        <f>SUM(D17:H17)</f>
        <v>0</v>
      </c>
    </row>
  </sheetData>
  <sheetProtection sheet="1" objects="1" scenarios="1"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B1">
      <selection activeCell="B2" sqref="B2:D189"/>
    </sheetView>
  </sheetViews>
  <sheetFormatPr defaultColWidth="9.00390625" defaultRowHeight="12.75"/>
  <cols>
    <col min="1" max="1" width="5.875" style="134" customWidth="1"/>
    <col min="2" max="2" width="54.875" style="5" customWidth="1"/>
    <col min="3" max="4" width="17.625" style="5" customWidth="1"/>
    <col min="5" max="16384" width="9.375" style="5" customWidth="1"/>
  </cols>
  <sheetData>
    <row r="1" spans="1:4" s="122" customFormat="1" ht="15.75" thickBot="1">
      <c r="A1" s="121"/>
      <c r="D1" s="62" t="s">
        <v>54</v>
      </c>
    </row>
    <row r="2" spans="1:4" s="124" customFormat="1" ht="48" customHeight="1" thickBot="1">
      <c r="A2" s="123" t="s">
        <v>1</v>
      </c>
      <c r="B2" s="244"/>
      <c r="C2" s="244"/>
      <c r="D2" s="245"/>
    </row>
    <row r="3" spans="1:4" s="124" customFormat="1" ht="13.5" customHeight="1" thickBot="1">
      <c r="A3" s="50">
        <v>1</v>
      </c>
      <c r="B3" s="246"/>
      <c r="C3" s="246"/>
      <c r="D3" s="247"/>
    </row>
    <row r="4" spans="1:4" ht="18" customHeight="1">
      <c r="A4" s="181" t="s">
        <v>3</v>
      </c>
      <c r="B4" s="248"/>
      <c r="C4" s="179"/>
      <c r="D4" s="125"/>
    </row>
    <row r="5" spans="1:4" ht="18" customHeight="1">
      <c r="A5" s="126" t="s">
        <v>4</v>
      </c>
      <c r="B5" s="249"/>
      <c r="C5" s="180"/>
      <c r="D5" s="128"/>
    </row>
    <row r="6" spans="1:4" ht="18" customHeight="1">
      <c r="A6" s="126" t="s">
        <v>5</v>
      </c>
      <c r="B6" s="249"/>
      <c r="C6" s="180"/>
      <c r="D6" s="128"/>
    </row>
    <row r="7" spans="1:4" ht="18" customHeight="1">
      <c r="A7" s="126" t="s">
        <v>6</v>
      </c>
      <c r="B7" s="249"/>
      <c r="C7" s="180"/>
      <c r="D7" s="128"/>
    </row>
    <row r="8" spans="1:4" ht="18" customHeight="1">
      <c r="A8" s="126" t="s">
        <v>7</v>
      </c>
      <c r="B8" s="249"/>
      <c r="C8" s="180"/>
      <c r="D8" s="128"/>
    </row>
    <row r="9" spans="1:4" ht="18" customHeight="1">
      <c r="A9" s="126" t="s">
        <v>8</v>
      </c>
      <c r="B9" s="249"/>
      <c r="C9" s="180"/>
      <c r="D9" s="128"/>
    </row>
    <row r="10" spans="1:4" ht="18" customHeight="1">
      <c r="A10" s="126" t="s">
        <v>9</v>
      </c>
      <c r="B10" s="250"/>
      <c r="C10" s="180"/>
      <c r="D10" s="128"/>
    </row>
    <row r="11" spans="1:4" ht="18" customHeight="1">
      <c r="A11" s="126" t="s">
        <v>10</v>
      </c>
      <c r="B11" s="250"/>
      <c r="C11" s="180"/>
      <c r="D11" s="128"/>
    </row>
    <row r="12" spans="1:4" ht="18" customHeight="1">
      <c r="A12" s="126" t="s">
        <v>11</v>
      </c>
      <c r="B12" s="250"/>
      <c r="C12" s="180"/>
      <c r="D12" s="128"/>
    </row>
    <row r="13" spans="1:4" ht="18" customHeight="1">
      <c r="A13" s="126" t="s">
        <v>12</v>
      </c>
      <c r="B13" s="250"/>
      <c r="C13" s="180"/>
      <c r="D13" s="128"/>
    </row>
    <row r="14" spans="1:4" ht="18" customHeight="1">
      <c r="A14" s="126" t="s">
        <v>13</v>
      </c>
      <c r="B14" s="250"/>
      <c r="C14" s="180"/>
      <c r="D14" s="128"/>
    </row>
    <row r="15" spans="1:4" ht="22.5" customHeight="1">
      <c r="A15" s="126" t="s">
        <v>14</v>
      </c>
      <c r="B15" s="250"/>
      <c r="C15" s="180"/>
      <c r="D15" s="128"/>
    </row>
    <row r="16" spans="1:4" ht="18" customHeight="1">
      <c r="A16" s="126" t="s">
        <v>15</v>
      </c>
      <c r="B16" s="249"/>
      <c r="C16" s="180"/>
      <c r="D16" s="128"/>
    </row>
    <row r="17" spans="1:4" ht="18" customHeight="1">
      <c r="A17" s="126" t="s">
        <v>16</v>
      </c>
      <c r="B17" s="249"/>
      <c r="C17" s="180"/>
      <c r="D17" s="128"/>
    </row>
    <row r="18" spans="1:4" ht="18" customHeight="1">
      <c r="A18" s="126" t="s">
        <v>17</v>
      </c>
      <c r="B18" s="249"/>
      <c r="C18" s="180"/>
      <c r="D18" s="128"/>
    </row>
    <row r="19" spans="1:4" ht="18" customHeight="1">
      <c r="A19" s="126" t="s">
        <v>18</v>
      </c>
      <c r="B19" s="249"/>
      <c r="C19" s="180"/>
      <c r="D19" s="128"/>
    </row>
    <row r="20" spans="1:4" ht="18" customHeight="1">
      <c r="A20" s="126" t="s">
        <v>19</v>
      </c>
      <c r="B20" s="249"/>
      <c r="C20" s="180"/>
      <c r="D20" s="128"/>
    </row>
    <row r="21" spans="1:4" ht="18" customHeight="1">
      <c r="A21" s="126" t="s">
        <v>20</v>
      </c>
      <c r="B21" s="167"/>
      <c r="C21" s="127"/>
      <c r="D21" s="128"/>
    </row>
    <row r="22" spans="1:4" ht="18" customHeight="1">
      <c r="A22" s="126" t="s">
        <v>21</v>
      </c>
      <c r="B22" s="129"/>
      <c r="C22" s="127"/>
      <c r="D22" s="128"/>
    </row>
    <row r="23" spans="1:4" ht="18" customHeight="1">
      <c r="A23" s="126" t="s">
        <v>22</v>
      </c>
      <c r="B23" s="129"/>
      <c r="C23" s="127"/>
      <c r="D23" s="128"/>
    </row>
    <row r="24" spans="1:4" ht="18" customHeight="1">
      <c r="A24" s="126" t="s">
        <v>23</v>
      </c>
      <c r="B24" s="129"/>
      <c r="C24" s="127"/>
      <c r="D24" s="128"/>
    </row>
    <row r="25" spans="1:4" ht="18" customHeight="1">
      <c r="A25" s="126" t="s">
        <v>24</v>
      </c>
      <c r="B25" s="129"/>
      <c r="C25" s="127"/>
      <c r="D25" s="128"/>
    </row>
    <row r="26" spans="1:4" ht="18" customHeight="1">
      <c r="A26" s="126" t="s">
        <v>25</v>
      </c>
      <c r="B26" s="129"/>
      <c r="C26" s="127"/>
      <c r="D26" s="128"/>
    </row>
    <row r="27" spans="1:4" ht="18" customHeight="1">
      <c r="A27" s="126" t="s">
        <v>26</v>
      </c>
      <c r="B27" s="129"/>
      <c r="C27" s="127"/>
      <c r="D27" s="128"/>
    </row>
    <row r="28" spans="1:4" ht="18" customHeight="1">
      <c r="A28" s="126" t="s">
        <v>27</v>
      </c>
      <c r="B28" s="129"/>
      <c r="C28" s="127"/>
      <c r="D28" s="128"/>
    </row>
    <row r="29" spans="1:4" ht="18" customHeight="1" thickBot="1">
      <c r="A29" s="182" t="s">
        <v>28</v>
      </c>
      <c r="B29" s="130"/>
      <c r="C29" s="131"/>
      <c r="D29" s="132"/>
    </row>
    <row r="30" spans="1:4" ht="18" customHeight="1" thickBot="1">
      <c r="A30" s="51" t="s">
        <v>29</v>
      </c>
      <c r="B30" s="253"/>
      <c r="C30" s="254"/>
      <c r="D30" s="255"/>
    </row>
    <row r="31" spans="1:4" ht="8.25" customHeight="1">
      <c r="A31" s="133"/>
      <c r="B31" s="934"/>
      <c r="C31" s="934"/>
      <c r="D31" s="934"/>
    </row>
  </sheetData>
  <sheetProtection/>
  <mergeCells count="1">
    <mergeCell ref="B31:D31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S6" sqref="S6"/>
    </sheetView>
  </sheetViews>
  <sheetFormatPr defaultColWidth="9.00390625" defaultRowHeight="12.75"/>
  <cols>
    <col min="1" max="1" width="4.875" style="151" customWidth="1"/>
    <col min="2" max="2" width="28.875" style="160" customWidth="1"/>
    <col min="3" max="4" width="9.00390625" style="160" customWidth="1"/>
    <col min="5" max="5" width="9.50390625" style="160" customWidth="1"/>
    <col min="6" max="6" width="8.875" style="160" customWidth="1"/>
    <col min="7" max="7" width="8.625" style="160" customWidth="1"/>
    <col min="8" max="8" width="8.875" style="160" customWidth="1"/>
    <col min="9" max="9" width="8.125" style="160" customWidth="1"/>
    <col min="10" max="14" width="9.50390625" style="160" customWidth="1"/>
    <col min="15" max="15" width="12.625" style="151" customWidth="1"/>
    <col min="16" max="16384" width="9.375" style="160" customWidth="1"/>
  </cols>
  <sheetData>
    <row r="1" spans="1:15" ht="31.5" customHeight="1">
      <c r="A1" s="938"/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  <c r="O1" s="939"/>
    </row>
    <row r="2" ht="16.5" thickBot="1">
      <c r="O2" s="6"/>
    </row>
    <row r="3" spans="1:15" s="151" customFormat="1" ht="25.5" customHeight="1" thickBot="1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</row>
    <row r="4" spans="1:15" s="153" customFormat="1" ht="15" customHeight="1" thickBot="1">
      <c r="A4" s="152"/>
      <c r="B4" s="935"/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37"/>
    </row>
    <row r="5" spans="1:15" s="153" customFormat="1" ht="15" customHeight="1">
      <c r="A5" s="154"/>
      <c r="B5" s="155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4"/>
    </row>
    <row r="6" spans="1:15" s="157" customFormat="1" ht="13.5" customHeight="1">
      <c r="A6" s="156"/>
      <c r="B6" s="363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6"/>
    </row>
    <row r="7" spans="1:15" s="157" customFormat="1" ht="27" customHeight="1">
      <c r="A7" s="156"/>
      <c r="B7" s="364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8"/>
    </row>
    <row r="8" spans="1:15" s="157" customFormat="1" ht="13.5" customHeight="1">
      <c r="A8" s="156"/>
      <c r="B8" s="363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6"/>
    </row>
    <row r="9" spans="1:15" s="157" customFormat="1" ht="13.5" customHeight="1">
      <c r="A9" s="156"/>
      <c r="B9" s="363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6"/>
    </row>
    <row r="10" spans="1:15" s="157" customFormat="1" ht="13.5" customHeight="1">
      <c r="A10" s="156"/>
      <c r="B10" s="363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6"/>
    </row>
    <row r="11" spans="1:15" s="157" customFormat="1" ht="13.5" customHeight="1">
      <c r="A11" s="156"/>
      <c r="B11" s="363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6"/>
    </row>
    <row r="12" spans="1:15" s="157" customFormat="1" ht="27" customHeight="1">
      <c r="A12" s="156"/>
      <c r="B12" s="36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6"/>
    </row>
    <row r="13" spans="1:15" s="157" customFormat="1" ht="13.5" customHeight="1" thickBot="1">
      <c r="A13" s="156"/>
      <c r="B13" s="363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6"/>
    </row>
    <row r="14" spans="1:15" s="153" customFormat="1" ht="15.75" customHeight="1" thickBot="1">
      <c r="A14" s="152"/>
      <c r="B14" s="52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80"/>
    </row>
    <row r="15" spans="1:15" s="153" customFormat="1" ht="15" customHeight="1" thickBot="1">
      <c r="A15" s="152"/>
      <c r="B15" s="935"/>
      <c r="C15" s="936"/>
      <c r="D15" s="936"/>
      <c r="E15" s="936"/>
      <c r="F15" s="936"/>
      <c r="G15" s="936"/>
      <c r="H15" s="936"/>
      <c r="I15" s="936"/>
      <c r="J15" s="936"/>
      <c r="K15" s="936"/>
      <c r="L15" s="936"/>
      <c r="M15" s="936"/>
      <c r="N15" s="936"/>
      <c r="O15" s="937"/>
    </row>
    <row r="16" spans="1:15" s="157" customFormat="1" ht="13.5" customHeight="1">
      <c r="A16" s="158"/>
      <c r="B16" s="366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8"/>
    </row>
    <row r="17" spans="1:15" s="157" customFormat="1" ht="27" customHeight="1">
      <c r="A17" s="156"/>
      <c r="B17" s="36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6"/>
    </row>
    <row r="18" spans="1:15" s="157" customFormat="1" ht="13.5" customHeight="1">
      <c r="A18" s="156"/>
      <c r="B18" s="363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6"/>
    </row>
    <row r="19" spans="1:15" s="157" customFormat="1" ht="13.5" customHeight="1">
      <c r="A19" s="156"/>
      <c r="B19" s="363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6"/>
    </row>
    <row r="20" spans="1:15" s="157" customFormat="1" ht="13.5" customHeight="1">
      <c r="A20" s="156"/>
      <c r="B20" s="363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6"/>
    </row>
    <row r="21" spans="1:15" s="157" customFormat="1" ht="13.5" customHeight="1">
      <c r="A21" s="156"/>
      <c r="B21" s="363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6"/>
    </row>
    <row r="22" spans="1:15" s="157" customFormat="1" ht="27" customHeight="1">
      <c r="A22" s="156"/>
      <c r="B22" s="36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6"/>
    </row>
    <row r="23" spans="1:15" s="157" customFormat="1" ht="13.5" customHeight="1">
      <c r="A23" s="156"/>
      <c r="B23" s="363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6"/>
    </row>
    <row r="24" spans="1:15" s="157" customFormat="1" ht="13.5" customHeight="1">
      <c r="A24" s="156"/>
      <c r="B24" s="363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6"/>
    </row>
    <row r="25" spans="1:15" s="157" customFormat="1" ht="13.5" customHeight="1">
      <c r="A25" s="156"/>
      <c r="B25" s="363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6"/>
    </row>
    <row r="26" spans="1:15" s="157" customFormat="1" ht="13.5" customHeight="1" thickBot="1">
      <c r="A26" s="156"/>
      <c r="B26" s="363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6"/>
    </row>
    <row r="27" spans="1:15" s="153" customFormat="1" ht="15.75" customHeight="1" thickBot="1">
      <c r="A27" s="159"/>
      <c r="B27" s="52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80"/>
    </row>
    <row r="28" spans="1:15" ht="16.5" thickBot="1">
      <c r="A28" s="159"/>
      <c r="B28" s="367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2"/>
    </row>
    <row r="29" ht="15.75">
      <c r="A29" s="161"/>
    </row>
    <row r="30" spans="2:4" ht="15.75">
      <c r="B30" s="162"/>
      <c r="C30" s="163"/>
      <c r="D30" s="163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">
      <selection activeCell="D38" sqref="D38"/>
    </sheetView>
  </sheetViews>
  <sheetFormatPr defaultColWidth="9.00390625" defaultRowHeight="12.75"/>
  <cols>
    <col min="1" max="1" width="6.875" style="60" customWidth="1"/>
    <col min="2" max="2" width="52.50390625" style="61" customWidth="1"/>
    <col min="3" max="3" width="16.625" style="60" customWidth="1"/>
    <col min="4" max="4" width="52.50390625" style="60" customWidth="1"/>
    <col min="5" max="5" width="16.625" style="60" customWidth="1"/>
    <col min="6" max="16384" width="9.375" style="60" customWidth="1"/>
  </cols>
  <sheetData>
    <row r="1" spans="2:6" ht="39.75" customHeight="1">
      <c r="B1" s="58" t="s">
        <v>163</v>
      </c>
      <c r="C1" s="59"/>
      <c r="D1" s="59"/>
      <c r="E1" s="59"/>
      <c r="F1" s="881" t="s">
        <v>438</v>
      </c>
    </row>
    <row r="2" spans="5:6" ht="14.25" thickBot="1">
      <c r="E2" s="62" t="s">
        <v>54</v>
      </c>
      <c r="F2" s="881"/>
    </row>
    <row r="3" spans="1:6" ht="18" customHeight="1" thickBot="1">
      <c r="A3" s="879" t="s">
        <v>60</v>
      </c>
      <c r="B3" s="465" t="s">
        <v>43</v>
      </c>
      <c r="C3" s="466"/>
      <c r="D3" s="465" t="s">
        <v>49</v>
      </c>
      <c r="E3" s="467"/>
      <c r="F3" s="881"/>
    </row>
    <row r="4" spans="1:6" s="63" customFormat="1" ht="35.25" customHeight="1" thickBot="1">
      <c r="A4" s="880"/>
      <c r="B4" s="468" t="s">
        <v>55</v>
      </c>
      <c r="C4" s="469" t="s">
        <v>418</v>
      </c>
      <c r="D4" s="468" t="s">
        <v>55</v>
      </c>
      <c r="E4" s="470" t="s">
        <v>418</v>
      </c>
      <c r="F4" s="881"/>
    </row>
    <row r="5" spans="1:6" s="175" customFormat="1" ht="12" customHeight="1" thickBot="1">
      <c r="A5" s="471">
        <v>1</v>
      </c>
      <c r="B5" s="468">
        <v>2</v>
      </c>
      <c r="C5" s="469" t="s">
        <v>5</v>
      </c>
      <c r="D5" s="468" t="s">
        <v>6</v>
      </c>
      <c r="E5" s="470" t="s">
        <v>7</v>
      </c>
      <c r="F5" s="881"/>
    </row>
    <row r="6" spans="1:6" ht="12.75" customHeight="1">
      <c r="A6" s="472" t="s">
        <v>3</v>
      </c>
      <c r="B6" s="473" t="s">
        <v>312</v>
      </c>
      <c r="C6" s="474">
        <v>59695</v>
      </c>
      <c r="D6" s="473" t="s">
        <v>56</v>
      </c>
      <c r="E6" s="475">
        <v>71676</v>
      </c>
      <c r="F6" s="881"/>
    </row>
    <row r="7" spans="1:6" ht="12.75" customHeight="1">
      <c r="A7" s="476" t="s">
        <v>4</v>
      </c>
      <c r="B7" s="477" t="s">
        <v>219</v>
      </c>
      <c r="C7" s="478"/>
      <c r="D7" s="477" t="s">
        <v>57</v>
      </c>
      <c r="E7" s="479">
        <v>18262</v>
      </c>
      <c r="F7" s="881"/>
    </row>
    <row r="8" spans="1:6" ht="12.75" customHeight="1">
      <c r="A8" s="476" t="s">
        <v>5</v>
      </c>
      <c r="B8" s="477" t="s">
        <v>194</v>
      </c>
      <c r="C8" s="478">
        <v>19</v>
      </c>
      <c r="D8" s="477" t="s">
        <v>58</v>
      </c>
      <c r="E8" s="479">
        <v>60877</v>
      </c>
      <c r="F8" s="881"/>
    </row>
    <row r="9" spans="1:6" ht="12.75" customHeight="1">
      <c r="A9" s="476" t="s">
        <v>6</v>
      </c>
      <c r="B9" s="480" t="s">
        <v>65</v>
      </c>
      <c r="C9" s="478">
        <v>71856</v>
      </c>
      <c r="D9" s="477" t="s">
        <v>257</v>
      </c>
      <c r="E9" s="479">
        <v>27210</v>
      </c>
      <c r="F9" s="881"/>
    </row>
    <row r="10" spans="1:6" ht="12.75" customHeight="1">
      <c r="A10" s="476" t="s">
        <v>7</v>
      </c>
      <c r="B10" s="477" t="s">
        <v>102</v>
      </c>
      <c r="C10" s="478">
        <v>19095</v>
      </c>
      <c r="D10" s="477" t="s">
        <v>35</v>
      </c>
      <c r="E10" s="479">
        <v>6006</v>
      </c>
      <c r="F10" s="881"/>
    </row>
    <row r="11" spans="1:6" ht="12.75" customHeight="1">
      <c r="A11" s="476" t="s">
        <v>8</v>
      </c>
      <c r="B11" s="477" t="s">
        <v>48</v>
      </c>
      <c r="C11" s="481"/>
      <c r="D11" s="477"/>
      <c r="E11" s="479"/>
      <c r="F11" s="881"/>
    </row>
    <row r="12" spans="1:6" ht="12.75" customHeight="1">
      <c r="A12" s="476" t="s">
        <v>9</v>
      </c>
      <c r="B12" s="477" t="s">
        <v>112</v>
      </c>
      <c r="C12" s="478">
        <v>578</v>
      </c>
      <c r="D12" s="477"/>
      <c r="E12" s="479"/>
      <c r="F12" s="881"/>
    </row>
    <row r="13" spans="1:6" ht="12.75" customHeight="1">
      <c r="A13" s="476" t="s">
        <v>10</v>
      </c>
      <c r="B13" s="477" t="s">
        <v>171</v>
      </c>
      <c r="C13" s="478"/>
      <c r="D13" s="477"/>
      <c r="E13" s="479"/>
      <c r="F13" s="881"/>
    </row>
    <row r="14" spans="1:6" ht="12.75" customHeight="1">
      <c r="A14" s="476" t="s">
        <v>11</v>
      </c>
      <c r="B14" s="482" t="s">
        <v>400</v>
      </c>
      <c r="C14" s="481"/>
      <c r="D14" s="477"/>
      <c r="E14" s="479"/>
      <c r="F14" s="881"/>
    </row>
    <row r="15" spans="1:6" ht="12.75" customHeight="1">
      <c r="A15" s="476" t="s">
        <v>12</v>
      </c>
      <c r="B15" s="477" t="s">
        <v>430</v>
      </c>
      <c r="C15" s="478">
        <v>4078</v>
      </c>
      <c r="D15" s="477"/>
      <c r="E15" s="479"/>
      <c r="F15" s="881"/>
    </row>
    <row r="16" spans="1:6" ht="12.75" customHeight="1">
      <c r="A16" s="476" t="s">
        <v>13</v>
      </c>
      <c r="B16" s="477" t="s">
        <v>414</v>
      </c>
      <c r="C16" s="478"/>
      <c r="D16" s="477"/>
      <c r="E16" s="479"/>
      <c r="F16" s="881"/>
    </row>
    <row r="17" spans="1:6" ht="12.75" customHeight="1" thickBot="1">
      <c r="A17" s="476" t="s">
        <v>14</v>
      </c>
      <c r="B17" s="483" t="s">
        <v>44</v>
      </c>
      <c r="C17" s="484">
        <v>20809</v>
      </c>
      <c r="D17" s="477"/>
      <c r="E17" s="485"/>
      <c r="F17" s="881"/>
    </row>
    <row r="18" spans="1:6" ht="15.75" customHeight="1" thickBot="1">
      <c r="A18" s="486" t="s">
        <v>15</v>
      </c>
      <c r="B18" s="487" t="s">
        <v>148</v>
      </c>
      <c r="C18" s="488">
        <f>SUM(C6:C17)</f>
        <v>176130</v>
      </c>
      <c r="D18" s="489" t="s">
        <v>149</v>
      </c>
      <c r="E18" s="490">
        <f>SUM(E6:E17)</f>
        <v>184031</v>
      </c>
      <c r="F18" s="881"/>
    </row>
    <row r="19" spans="1:6" ht="12.75" customHeight="1">
      <c r="A19" s="491" t="s">
        <v>16</v>
      </c>
      <c r="B19" s="492" t="s">
        <v>164</v>
      </c>
      <c r="C19" s="493"/>
      <c r="D19" s="477" t="s">
        <v>279</v>
      </c>
      <c r="E19" s="494"/>
      <c r="F19" s="881"/>
    </row>
    <row r="20" spans="1:6" ht="12.75" customHeight="1">
      <c r="A20" s="495" t="s">
        <v>17</v>
      </c>
      <c r="B20" s="496" t="s">
        <v>313</v>
      </c>
      <c r="C20" s="497"/>
      <c r="D20" s="477" t="s">
        <v>280</v>
      </c>
      <c r="E20" s="498"/>
      <c r="F20" s="881"/>
    </row>
    <row r="21" spans="1:6" ht="12.75" customHeight="1">
      <c r="A21" s="476" t="s">
        <v>18</v>
      </c>
      <c r="B21" s="477" t="s">
        <v>245</v>
      </c>
      <c r="C21" s="499"/>
      <c r="D21" s="477" t="s">
        <v>160</v>
      </c>
      <c r="E21" s="498"/>
      <c r="F21" s="881"/>
    </row>
    <row r="22" spans="1:6" ht="12.75" customHeight="1">
      <c r="A22" s="476" t="s">
        <v>19</v>
      </c>
      <c r="B22" s="477" t="s">
        <v>246</v>
      </c>
      <c r="C22" s="499">
        <v>0</v>
      </c>
      <c r="D22" s="477" t="s">
        <v>161</v>
      </c>
      <c r="E22" s="498"/>
      <c r="F22" s="881"/>
    </row>
    <row r="23" spans="1:6" ht="12.75" customHeight="1">
      <c r="A23" s="476" t="s">
        <v>20</v>
      </c>
      <c r="B23" s="477" t="s">
        <v>314</v>
      </c>
      <c r="C23" s="499"/>
      <c r="D23" s="500" t="s">
        <v>281</v>
      </c>
      <c r="E23" s="498"/>
      <c r="F23" s="881"/>
    </row>
    <row r="24" spans="1:6" ht="12.75" customHeight="1">
      <c r="A24" s="476" t="s">
        <v>21</v>
      </c>
      <c r="B24" s="477" t="s">
        <v>315</v>
      </c>
      <c r="C24" s="499"/>
      <c r="D24" s="477" t="s">
        <v>316</v>
      </c>
      <c r="E24" s="498"/>
      <c r="F24" s="881"/>
    </row>
    <row r="25" spans="1:6" ht="12.75" customHeight="1">
      <c r="A25" s="501" t="s">
        <v>22</v>
      </c>
      <c r="B25" s="500" t="s">
        <v>249</v>
      </c>
      <c r="C25" s="502"/>
      <c r="D25" s="473" t="s">
        <v>282</v>
      </c>
      <c r="E25" s="494"/>
      <c r="F25" s="881"/>
    </row>
    <row r="26" spans="1:6" ht="12.75" customHeight="1">
      <c r="A26" s="476" t="s">
        <v>23</v>
      </c>
      <c r="B26" s="477" t="s">
        <v>250</v>
      </c>
      <c r="C26" s="499"/>
      <c r="D26" s="477" t="s">
        <v>283</v>
      </c>
      <c r="E26" s="498"/>
      <c r="F26" s="881"/>
    </row>
    <row r="27" spans="1:6" ht="12.75" customHeight="1">
      <c r="A27" s="472" t="s">
        <v>24</v>
      </c>
      <c r="B27" s="473"/>
      <c r="C27" s="503"/>
      <c r="D27" s="473" t="s">
        <v>114</v>
      </c>
      <c r="E27" s="504"/>
      <c r="F27" s="881"/>
    </row>
    <row r="28" spans="1:6" ht="12.75" customHeight="1">
      <c r="A28" s="505" t="s">
        <v>25</v>
      </c>
      <c r="B28" s="483"/>
      <c r="C28" s="506"/>
      <c r="D28" s="483"/>
      <c r="E28" s="507"/>
      <c r="F28" s="881"/>
    </row>
    <row r="29" spans="1:6" ht="12.75" customHeight="1" thickBot="1">
      <c r="A29" s="508" t="s">
        <v>26</v>
      </c>
      <c r="B29" s="509"/>
      <c r="C29" s="510"/>
      <c r="D29" s="509"/>
      <c r="E29" s="511"/>
      <c r="F29" s="881"/>
    </row>
    <row r="30" spans="1:6" ht="15.75" customHeight="1" thickBot="1">
      <c r="A30" s="486" t="s">
        <v>27</v>
      </c>
      <c r="B30" s="487" t="s">
        <v>322</v>
      </c>
      <c r="C30" s="488">
        <f>SUM(C21:C29)</f>
        <v>0</v>
      </c>
      <c r="D30" s="487" t="s">
        <v>323</v>
      </c>
      <c r="E30" s="490">
        <f>SUM(E19:E29)</f>
        <v>0</v>
      </c>
      <c r="F30" s="881"/>
    </row>
    <row r="31" spans="1:6" ht="18" customHeight="1" thickBot="1">
      <c r="A31" s="486" t="s">
        <v>28</v>
      </c>
      <c r="B31" s="512" t="s">
        <v>325</v>
      </c>
      <c r="C31" s="488">
        <f>+C18+C19+C20+C30</f>
        <v>176130</v>
      </c>
      <c r="D31" s="512" t="s">
        <v>324</v>
      </c>
      <c r="E31" s="490">
        <f>+E18+E30</f>
        <v>184031</v>
      </c>
      <c r="F31" s="881"/>
    </row>
    <row r="32" spans="1:6" ht="18" customHeight="1" thickBot="1">
      <c r="A32" s="486" t="s">
        <v>29</v>
      </c>
      <c r="B32" s="512" t="s">
        <v>173</v>
      </c>
      <c r="C32" s="513">
        <f>IF(((E18-C18)&gt;0),E18-C18,"----")</f>
        <v>7901</v>
      </c>
      <c r="D32" s="512" t="s">
        <v>174</v>
      </c>
      <c r="E32" s="514" t="str">
        <f>IF(((C18-E18)&gt;0),C18-E18,"----")</f>
        <v>----</v>
      </c>
      <c r="F32" s="881"/>
    </row>
    <row r="35" ht="15.75">
      <c r="B35" s="174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15" workbookViewId="0" topLeftCell="A1">
      <selection activeCell="B39" sqref="B39"/>
    </sheetView>
  </sheetViews>
  <sheetFormatPr defaultColWidth="9.00390625" defaultRowHeight="12.75"/>
  <cols>
    <col min="1" max="1" width="6.875" style="60" customWidth="1"/>
    <col min="2" max="2" width="52.50390625" style="61" customWidth="1"/>
    <col min="3" max="3" width="16.625" style="60" customWidth="1"/>
    <col min="4" max="4" width="52.50390625" style="60" customWidth="1"/>
    <col min="5" max="5" width="16.625" style="60" customWidth="1"/>
    <col min="6" max="16384" width="9.375" style="60" customWidth="1"/>
  </cols>
  <sheetData>
    <row r="1" spans="2:6" ht="39.75" customHeight="1">
      <c r="B1" s="58" t="s">
        <v>165</v>
      </c>
      <c r="C1" s="59"/>
      <c r="D1" s="59"/>
      <c r="E1" s="59"/>
      <c r="F1" s="881" t="s">
        <v>437</v>
      </c>
    </row>
    <row r="2" spans="5:6" ht="14.25" thickBot="1">
      <c r="E2" s="62" t="s">
        <v>54</v>
      </c>
      <c r="F2" s="881"/>
    </row>
    <row r="3" spans="1:6" ht="24" customHeight="1" thickBot="1">
      <c r="A3" s="882" t="s">
        <v>60</v>
      </c>
      <c r="B3" s="465" t="s">
        <v>43</v>
      </c>
      <c r="C3" s="466"/>
      <c r="D3" s="465" t="s">
        <v>49</v>
      </c>
      <c r="E3" s="467"/>
      <c r="F3" s="881"/>
    </row>
    <row r="4" spans="1:6" s="63" customFormat="1" ht="35.25" customHeight="1" thickBot="1">
      <c r="A4" s="883"/>
      <c r="B4" s="468" t="s">
        <v>55</v>
      </c>
      <c r="C4" s="469" t="s">
        <v>418</v>
      </c>
      <c r="D4" s="468" t="s">
        <v>55</v>
      </c>
      <c r="E4" s="470" t="s">
        <v>418</v>
      </c>
      <c r="F4" s="881"/>
    </row>
    <row r="5" spans="1:6" s="63" customFormat="1" ht="12" customHeight="1" thickBot="1">
      <c r="A5" s="471">
        <v>1</v>
      </c>
      <c r="B5" s="468">
        <v>2</v>
      </c>
      <c r="C5" s="469">
        <v>3</v>
      </c>
      <c r="D5" s="468">
        <v>4</v>
      </c>
      <c r="E5" s="470">
        <v>5</v>
      </c>
      <c r="F5" s="881"/>
    </row>
    <row r="6" spans="1:6" ht="12.75" customHeight="1">
      <c r="A6" s="472" t="s">
        <v>3</v>
      </c>
      <c r="B6" s="473" t="s">
        <v>62</v>
      </c>
      <c r="C6" s="474"/>
      <c r="D6" s="473" t="s">
        <v>259</v>
      </c>
      <c r="E6" s="475">
        <v>261</v>
      </c>
      <c r="F6" s="881"/>
    </row>
    <row r="7" spans="1:6" ht="12.75" customHeight="1">
      <c r="A7" s="476" t="s">
        <v>4</v>
      </c>
      <c r="B7" s="477" t="s">
        <v>317</v>
      </c>
      <c r="C7" s="478"/>
      <c r="D7" s="477" t="s">
        <v>260</v>
      </c>
      <c r="E7" s="479">
        <v>12838</v>
      </c>
      <c r="F7" s="881"/>
    </row>
    <row r="8" spans="1:6" ht="12.75" customHeight="1">
      <c r="A8" s="476" t="s">
        <v>5</v>
      </c>
      <c r="B8" s="477" t="s">
        <v>155</v>
      </c>
      <c r="C8" s="478"/>
      <c r="D8" s="477" t="s">
        <v>261</v>
      </c>
      <c r="E8" s="479"/>
      <c r="F8" s="881"/>
    </row>
    <row r="9" spans="1:6" ht="12.75" customHeight="1">
      <c r="A9" s="476" t="s">
        <v>6</v>
      </c>
      <c r="B9" s="477" t="s">
        <v>205</v>
      </c>
      <c r="C9" s="478"/>
      <c r="D9" s="477" t="s">
        <v>262</v>
      </c>
      <c r="E9" s="479"/>
      <c r="F9" s="881"/>
    </row>
    <row r="10" spans="1:6" ht="12.75" customHeight="1">
      <c r="A10" s="476" t="s">
        <v>7</v>
      </c>
      <c r="B10" s="477" t="s">
        <v>47</v>
      </c>
      <c r="C10" s="478"/>
      <c r="D10" s="477" t="s">
        <v>319</v>
      </c>
      <c r="E10" s="479"/>
      <c r="F10" s="881"/>
    </row>
    <row r="11" spans="1:6" ht="12.75" customHeight="1">
      <c r="A11" s="476" t="s">
        <v>8</v>
      </c>
      <c r="B11" s="477" t="s">
        <v>141</v>
      </c>
      <c r="C11" s="481"/>
      <c r="D11" s="477" t="s">
        <v>320</v>
      </c>
      <c r="E11" s="479"/>
      <c r="F11" s="881"/>
    </row>
    <row r="12" spans="1:6" ht="12.75" customHeight="1">
      <c r="A12" s="476" t="s">
        <v>9</v>
      </c>
      <c r="B12" s="477" t="s">
        <v>102</v>
      </c>
      <c r="C12" s="478">
        <v>10500</v>
      </c>
      <c r="D12" s="477" t="s">
        <v>269</v>
      </c>
      <c r="E12" s="479"/>
      <c r="F12" s="881"/>
    </row>
    <row r="13" spans="1:6" ht="12.75" customHeight="1">
      <c r="A13" s="476" t="s">
        <v>10</v>
      </c>
      <c r="B13" s="477" t="s">
        <v>318</v>
      </c>
      <c r="C13" s="478">
        <v>10500</v>
      </c>
      <c r="D13" s="477" t="s">
        <v>35</v>
      </c>
      <c r="E13" s="479"/>
      <c r="F13" s="881"/>
    </row>
    <row r="14" spans="1:6" ht="12.75" customHeight="1">
      <c r="A14" s="476" t="s">
        <v>11</v>
      </c>
      <c r="B14" s="477" t="s">
        <v>154</v>
      </c>
      <c r="C14" s="481"/>
      <c r="D14" s="477"/>
      <c r="E14" s="479"/>
      <c r="F14" s="881"/>
    </row>
    <row r="15" spans="1:6" ht="12.75" customHeight="1" thickBot="1">
      <c r="A15" s="476" t="s">
        <v>12</v>
      </c>
      <c r="B15" s="477"/>
      <c r="C15" s="479"/>
      <c r="D15" s="477"/>
      <c r="E15" s="479"/>
      <c r="F15" s="881"/>
    </row>
    <row r="16" spans="1:6" ht="15.75" customHeight="1" thickBot="1">
      <c r="A16" s="486" t="s">
        <v>13</v>
      </c>
      <c r="B16" s="487" t="s">
        <v>148</v>
      </c>
      <c r="C16" s="488">
        <f>SUM(C6:C15)</f>
        <v>21000</v>
      </c>
      <c r="D16" s="487" t="s">
        <v>149</v>
      </c>
      <c r="E16" s="490">
        <f>SUM(E6:E15)</f>
        <v>13099</v>
      </c>
      <c r="F16" s="881"/>
    </row>
    <row r="17" spans="1:6" ht="12.75" customHeight="1">
      <c r="A17" s="515" t="s">
        <v>14</v>
      </c>
      <c r="B17" s="492" t="s">
        <v>166</v>
      </c>
      <c r="C17" s="516"/>
      <c r="D17" s="477" t="s">
        <v>279</v>
      </c>
      <c r="E17" s="504"/>
      <c r="F17" s="881"/>
    </row>
    <row r="18" spans="1:6" ht="12.75" customHeight="1">
      <c r="A18" s="476" t="s">
        <v>15</v>
      </c>
      <c r="B18" s="477" t="s">
        <v>245</v>
      </c>
      <c r="C18" s="499"/>
      <c r="D18" s="477" t="s">
        <v>285</v>
      </c>
      <c r="E18" s="498"/>
      <c r="F18" s="881"/>
    </row>
    <row r="19" spans="1:6" ht="12.75" customHeight="1">
      <c r="A19" s="476" t="s">
        <v>16</v>
      </c>
      <c r="B19" s="477" t="s">
        <v>156</v>
      </c>
      <c r="C19" s="499"/>
      <c r="D19" s="477" t="s">
        <v>160</v>
      </c>
      <c r="E19" s="498"/>
      <c r="F19" s="881"/>
    </row>
    <row r="20" spans="1:6" ht="12.75" customHeight="1">
      <c r="A20" s="476" t="s">
        <v>17</v>
      </c>
      <c r="B20" s="477" t="s">
        <v>157</v>
      </c>
      <c r="C20" s="499"/>
      <c r="D20" s="477" t="s">
        <v>161</v>
      </c>
      <c r="E20" s="498"/>
      <c r="F20" s="881"/>
    </row>
    <row r="21" spans="1:6" ht="12.75" customHeight="1">
      <c r="A21" s="476" t="s">
        <v>18</v>
      </c>
      <c r="B21" s="477" t="s">
        <v>247</v>
      </c>
      <c r="C21" s="499"/>
      <c r="D21" s="500" t="s">
        <v>281</v>
      </c>
      <c r="E21" s="498"/>
      <c r="F21" s="881"/>
    </row>
    <row r="22" spans="1:6" ht="12.75" customHeight="1">
      <c r="A22" s="476" t="s">
        <v>19</v>
      </c>
      <c r="B22" s="500" t="s">
        <v>321</v>
      </c>
      <c r="C22" s="499"/>
      <c r="D22" s="477" t="s">
        <v>286</v>
      </c>
      <c r="E22" s="498"/>
      <c r="F22" s="881"/>
    </row>
    <row r="23" spans="1:6" ht="12.75" customHeight="1">
      <c r="A23" s="476" t="s">
        <v>20</v>
      </c>
      <c r="B23" s="477" t="s">
        <v>249</v>
      </c>
      <c r="C23" s="499"/>
      <c r="D23" s="473" t="s">
        <v>283</v>
      </c>
      <c r="E23" s="498"/>
      <c r="F23" s="881"/>
    </row>
    <row r="24" spans="1:6" ht="12.75" customHeight="1">
      <c r="A24" s="476" t="s">
        <v>21</v>
      </c>
      <c r="B24" s="473" t="s">
        <v>254</v>
      </c>
      <c r="C24" s="499"/>
      <c r="D24" s="477" t="s">
        <v>287</v>
      </c>
      <c r="E24" s="498"/>
      <c r="F24" s="881"/>
    </row>
    <row r="25" spans="1:6" ht="12.75" customHeight="1">
      <c r="A25" s="476" t="s">
        <v>22</v>
      </c>
      <c r="B25" s="483"/>
      <c r="C25" s="499"/>
      <c r="D25" s="473"/>
      <c r="E25" s="498"/>
      <c r="F25" s="881"/>
    </row>
    <row r="26" spans="1:6" ht="12.75" customHeight="1" thickBot="1">
      <c r="A26" s="505" t="s">
        <v>23</v>
      </c>
      <c r="B26" s="509"/>
      <c r="C26" s="506"/>
      <c r="D26" s="483"/>
      <c r="E26" s="507"/>
      <c r="F26" s="881"/>
    </row>
    <row r="27" spans="1:6" ht="15.75" customHeight="1" thickBot="1">
      <c r="A27" s="486" t="s">
        <v>24</v>
      </c>
      <c r="B27" s="487" t="s">
        <v>167</v>
      </c>
      <c r="C27" s="488">
        <f>SUM(C18:C26)</f>
        <v>0</v>
      </c>
      <c r="D27" s="487" t="s">
        <v>170</v>
      </c>
      <c r="E27" s="517">
        <f>SUM(E17:E26)</f>
        <v>0</v>
      </c>
      <c r="F27" s="881"/>
    </row>
    <row r="28" spans="1:6" ht="18" customHeight="1" thickBot="1">
      <c r="A28" s="486" t="s">
        <v>25</v>
      </c>
      <c r="B28" s="512" t="s">
        <v>168</v>
      </c>
      <c r="C28" s="518">
        <f>+C16+C17+C27</f>
        <v>21000</v>
      </c>
      <c r="D28" s="512" t="s">
        <v>169</v>
      </c>
      <c r="E28" s="519">
        <f>+E16+E27</f>
        <v>13099</v>
      </c>
      <c r="F28" s="881"/>
    </row>
    <row r="29" spans="1:6" ht="18" customHeight="1" thickBot="1">
      <c r="A29" s="486" t="s">
        <v>26</v>
      </c>
      <c r="B29" s="520" t="s">
        <v>173</v>
      </c>
      <c r="C29" s="521" t="str">
        <f>IF(((E16-C16)&gt;0),E16-C16,"----")</f>
        <v>----</v>
      </c>
      <c r="D29" s="520" t="s">
        <v>174</v>
      </c>
      <c r="E29" s="522">
        <f>IF(((C16-E16)&gt;0),C16-E16,"----")</f>
        <v>7901</v>
      </c>
      <c r="F29" s="881"/>
    </row>
    <row r="30" ht="12.75">
      <c r="F30" s="193"/>
    </row>
    <row r="31" ht="12.75">
      <c r="F31" s="193"/>
    </row>
    <row r="32" spans="2:6" ht="15.75">
      <c r="B32" s="174"/>
      <c r="F32" s="193"/>
    </row>
  </sheetData>
  <sheetProtection/>
  <mergeCells count="2">
    <mergeCell ref="A3:A4"/>
    <mergeCell ref="F1:F2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E31" sqref="E31"/>
    </sheetView>
  </sheetViews>
  <sheetFormatPr defaultColWidth="9.00390625" defaultRowHeight="12.75"/>
  <cols>
    <col min="1" max="1" width="5.625" style="195" customWidth="1"/>
    <col min="2" max="2" width="30.125" style="195" customWidth="1"/>
    <col min="3" max="6" width="11.625" style="195" customWidth="1"/>
    <col min="7" max="7" width="15.125" style="195" customWidth="1"/>
    <col min="8" max="16384" width="9.375" style="195" customWidth="1"/>
  </cols>
  <sheetData/>
  <sheetProtection/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:E13"/>
    </sheetView>
  </sheetViews>
  <sheetFormatPr defaultColWidth="9.00390625" defaultRowHeight="12.75"/>
  <cols>
    <col min="1" max="1" width="5.625" style="195" customWidth="1"/>
    <col min="2" max="2" width="50.875" style="195" customWidth="1"/>
    <col min="3" max="5" width="12.875" style="195" customWidth="1"/>
    <col min="6" max="16384" width="9.375" style="195" customWidth="1"/>
  </cols>
  <sheetData/>
  <sheetProtection/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A1" sqref="A1:C9"/>
    </sheetView>
  </sheetViews>
  <sheetFormatPr defaultColWidth="9.00390625" defaultRowHeight="12.75"/>
  <cols>
    <col min="1" max="1" width="5.625" style="195" customWidth="1"/>
    <col min="2" max="2" width="66.875" style="195" customWidth="1"/>
    <col min="3" max="3" width="27.00390625" style="195" customWidth="1"/>
    <col min="4" max="16384" width="9.375" style="195" customWidth="1"/>
  </cols>
  <sheetData>
    <row r="1" spans="1:3" ht="33" customHeight="1">
      <c r="A1" s="884"/>
      <c r="B1" s="884"/>
      <c r="C1" s="884"/>
    </row>
    <row r="2" spans="1:4" ht="15.75" customHeight="1" thickBot="1">
      <c r="A2" s="196"/>
      <c r="B2" s="196"/>
      <c r="C2" s="198"/>
      <c r="D2" s="197"/>
    </row>
    <row r="3" spans="1:3" ht="26.25" customHeight="1" thickBot="1">
      <c r="A3" s="215"/>
      <c r="B3" s="216"/>
      <c r="C3" s="217"/>
    </row>
    <row r="4" spans="1:3" ht="15.75" thickBot="1">
      <c r="A4" s="218"/>
      <c r="B4" s="219"/>
      <c r="C4" s="220"/>
    </row>
    <row r="5" spans="1:3" ht="15">
      <c r="A5" s="221"/>
      <c r="B5" s="228"/>
      <c r="C5" s="224"/>
    </row>
    <row r="6" spans="1:3" ht="15">
      <c r="A6" s="222"/>
      <c r="B6" s="229"/>
      <c r="C6" s="225"/>
    </row>
    <row r="7" spans="1:3" ht="15.75" thickBot="1">
      <c r="A7" s="223"/>
      <c r="B7" s="230"/>
      <c r="C7" s="226"/>
    </row>
    <row r="8" spans="1:3" ht="17.25" customHeight="1" thickBot="1">
      <c r="A8" s="218"/>
      <c r="B8" s="178"/>
      <c r="C8" s="227"/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B17" sqref="B17"/>
    </sheetView>
  </sheetViews>
  <sheetFormatPr defaultColWidth="9.00390625" defaultRowHeight="12.75"/>
  <cols>
    <col min="1" max="1" width="84.875" style="65" customWidth="1"/>
    <col min="2" max="2" width="15.875" style="65" customWidth="1"/>
    <col min="3" max="4" width="20.875" style="65" customWidth="1"/>
    <col min="5" max="16384" width="9.375" style="65" customWidth="1"/>
  </cols>
  <sheetData>
    <row r="1" spans="1:4" ht="47.25" customHeight="1" thickBot="1">
      <c r="A1" s="231"/>
      <c r="B1" s="232"/>
      <c r="C1" s="232"/>
      <c r="D1" s="232"/>
    </row>
    <row r="2" spans="1:4" s="66" customFormat="1" ht="24" customHeight="1">
      <c r="A2" s="887"/>
      <c r="B2" s="885"/>
      <c r="C2" s="885"/>
      <c r="D2" s="890"/>
    </row>
    <row r="3" spans="1:4" s="67" customFormat="1" ht="16.5" customHeight="1">
      <c r="A3" s="888"/>
      <c r="B3" s="886"/>
      <c r="C3" s="886"/>
      <c r="D3" s="871"/>
    </row>
    <row r="4" spans="1:4" s="68" customFormat="1" ht="12.75">
      <c r="A4" s="888"/>
      <c r="B4" s="886"/>
      <c r="C4" s="886"/>
      <c r="D4" s="871"/>
    </row>
    <row r="5" spans="1:4" s="67" customFormat="1" ht="16.5" customHeight="1" thickBot="1">
      <c r="A5" s="889"/>
      <c r="B5" s="233"/>
      <c r="C5" s="233"/>
      <c r="D5" s="234"/>
    </row>
    <row r="6" spans="1:4" s="69" customFormat="1" ht="13.5" thickBot="1">
      <c r="A6" s="235"/>
      <c r="B6" s="236"/>
      <c r="C6" s="236"/>
      <c r="D6" s="237"/>
    </row>
    <row r="7" spans="1:4" ht="15">
      <c r="A7" s="523"/>
      <c r="B7" s="524"/>
      <c r="C7" s="524"/>
      <c r="D7" s="525"/>
    </row>
    <row r="8" spans="1:4" ht="12.75" customHeight="1">
      <c r="A8" s="526"/>
      <c r="B8" s="527"/>
      <c r="C8" s="527"/>
      <c r="D8" s="525"/>
    </row>
    <row r="9" spans="1:4" ht="15">
      <c r="A9" s="526"/>
      <c r="B9" s="527"/>
      <c r="C9" s="527"/>
      <c r="D9" s="525"/>
    </row>
    <row r="10" spans="1:4" ht="15">
      <c r="A10" s="526"/>
      <c r="B10" s="527"/>
      <c r="C10" s="527"/>
      <c r="D10" s="525"/>
    </row>
    <row r="11" spans="1:4" ht="15">
      <c r="A11" s="526"/>
      <c r="B11" s="527"/>
      <c r="C11" s="527"/>
      <c r="D11" s="525"/>
    </row>
    <row r="12" spans="1:4" ht="15">
      <c r="A12" s="526"/>
      <c r="B12" s="527"/>
      <c r="C12" s="527"/>
      <c r="D12" s="525"/>
    </row>
    <row r="13" spans="1:4" ht="15">
      <c r="A13" s="526"/>
      <c r="B13" s="527"/>
      <c r="C13" s="527"/>
      <c r="D13" s="525"/>
    </row>
    <row r="14" spans="1:4" ht="15">
      <c r="A14" s="526"/>
      <c r="B14" s="527"/>
      <c r="C14" s="527"/>
      <c r="D14" s="525"/>
    </row>
    <row r="15" spans="1:4" ht="15">
      <c r="A15" s="526"/>
      <c r="B15" s="527"/>
      <c r="C15" s="527"/>
      <c r="D15" s="525"/>
    </row>
    <row r="16" spans="1:4" ht="15">
      <c r="A16" s="526"/>
      <c r="B16" s="527"/>
      <c r="C16" s="527"/>
      <c r="D16" s="525"/>
    </row>
    <row r="17" spans="1:4" ht="15">
      <c r="A17" s="526"/>
      <c r="B17" s="527"/>
      <c r="C17" s="527"/>
      <c r="D17" s="525"/>
    </row>
    <row r="18" spans="1:4" ht="15">
      <c r="A18" s="526"/>
      <c r="B18" s="527"/>
      <c r="C18" s="527"/>
      <c r="D18" s="525"/>
    </row>
    <row r="19" spans="1:4" ht="15">
      <c r="A19" s="526"/>
      <c r="B19" s="527"/>
      <c r="C19" s="527"/>
      <c r="D19" s="525"/>
    </row>
    <row r="20" spans="1:4" ht="15">
      <c r="A20" s="526"/>
      <c r="B20" s="527"/>
      <c r="C20" s="527"/>
      <c r="D20" s="525"/>
    </row>
    <row r="21" spans="1:4" ht="15">
      <c r="A21" s="526"/>
      <c r="B21" s="527"/>
      <c r="C21" s="527"/>
      <c r="D21" s="525"/>
    </row>
    <row r="22" spans="1:4" ht="15">
      <c r="A22" s="526"/>
      <c r="B22" s="527"/>
      <c r="C22" s="527"/>
      <c r="D22" s="525"/>
    </row>
    <row r="23" spans="1:4" ht="15">
      <c r="A23" s="526"/>
      <c r="B23" s="527"/>
      <c r="C23" s="527"/>
      <c r="D23" s="525"/>
    </row>
    <row r="24" spans="1:4" ht="15">
      <c r="A24" s="526"/>
      <c r="B24" s="527"/>
      <c r="C24" s="527"/>
      <c r="D24" s="525"/>
    </row>
    <row r="25" spans="1:4" ht="15">
      <c r="A25" s="526"/>
      <c r="B25" s="527"/>
      <c r="C25" s="527"/>
      <c r="D25" s="525"/>
    </row>
    <row r="26" spans="1:4" ht="15.75" thickBot="1">
      <c r="A26" s="528"/>
      <c r="B26" s="529"/>
      <c r="C26" s="529"/>
      <c r="D26" s="525"/>
    </row>
    <row r="27" spans="1:4" s="70" customFormat="1" ht="19.5" customHeight="1" thickBot="1">
      <c r="A27" s="530"/>
      <c r="B27" s="531"/>
      <c r="C27" s="531"/>
      <c r="D27" s="532"/>
    </row>
  </sheetData>
  <sheetProtection/>
  <mergeCells count="4">
    <mergeCell ref="B2:B4"/>
    <mergeCell ref="A2:A5"/>
    <mergeCell ref="C2:C4"/>
    <mergeCell ref="D2:D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C22" sqref="C22"/>
    </sheetView>
  </sheetViews>
  <sheetFormatPr defaultColWidth="9.00390625" defaultRowHeight="12.75"/>
  <cols>
    <col min="1" max="1" width="47.125" style="61" customWidth="1"/>
    <col min="2" max="2" width="15.625" style="60" customWidth="1"/>
    <col min="3" max="3" width="16.375" style="60" customWidth="1"/>
    <col min="4" max="4" width="18.00390625" style="60" customWidth="1"/>
    <col min="5" max="5" width="16.625" style="60" customWidth="1"/>
    <col min="6" max="6" width="18.875" style="76" customWidth="1"/>
    <col min="7" max="8" width="12.875" style="60" customWidth="1"/>
    <col min="9" max="9" width="13.875" style="60" customWidth="1"/>
    <col min="10" max="16384" width="9.375" style="60" customWidth="1"/>
  </cols>
  <sheetData>
    <row r="1" spans="1:6" ht="35.25" customHeight="1" thickBot="1">
      <c r="A1" s="238"/>
      <c r="B1" s="76"/>
      <c r="C1" s="76"/>
      <c r="D1" s="76"/>
      <c r="E1" s="76"/>
      <c r="F1" s="71"/>
    </row>
    <row r="2" spans="1:6" s="63" customFormat="1" ht="44.25" customHeight="1" thickBot="1">
      <c r="A2" s="239"/>
      <c r="B2" s="240"/>
      <c r="C2" s="240"/>
      <c r="D2" s="240"/>
      <c r="E2" s="240"/>
      <c r="F2" s="72"/>
    </row>
    <row r="3" spans="1:6" s="76" customFormat="1" ht="12" customHeight="1" thickBot="1">
      <c r="A3" s="73"/>
      <c r="B3" s="74"/>
      <c r="C3" s="74"/>
      <c r="D3" s="74"/>
      <c r="E3" s="74"/>
      <c r="F3" s="75"/>
    </row>
    <row r="4" spans="1:6" ht="30" customHeight="1">
      <c r="A4" s="383"/>
      <c r="B4" s="384"/>
      <c r="C4" s="385"/>
      <c r="D4" s="384"/>
      <c r="E4" s="384"/>
      <c r="F4" s="386"/>
    </row>
    <row r="5" spans="1:6" ht="15.75" customHeight="1">
      <c r="A5" s="383"/>
      <c r="B5" s="384"/>
      <c r="C5" s="385"/>
      <c r="D5" s="384"/>
      <c r="E5" s="384"/>
      <c r="F5" s="386"/>
    </row>
    <row r="6" spans="1:6" ht="15.75" customHeight="1">
      <c r="A6" s="383"/>
      <c r="B6" s="384"/>
      <c r="C6" s="385"/>
      <c r="D6" s="36"/>
      <c r="E6" s="384"/>
      <c r="F6" s="78"/>
    </row>
    <row r="7" spans="1:6" ht="15.75" customHeight="1">
      <c r="A7" s="79"/>
      <c r="B7" s="36"/>
      <c r="C7" s="77"/>
      <c r="D7" s="36"/>
      <c r="E7" s="36"/>
      <c r="F7" s="78"/>
    </row>
    <row r="8" spans="1:6" ht="15.75" customHeight="1">
      <c r="A8" s="64"/>
      <c r="B8" s="36"/>
      <c r="C8" s="77"/>
      <c r="D8" s="36"/>
      <c r="E8" s="36"/>
      <c r="F8" s="78"/>
    </row>
    <row r="9" spans="1:6" ht="15.75" customHeight="1">
      <c r="A9" s="79"/>
      <c r="B9" s="36"/>
      <c r="C9" s="77"/>
      <c r="D9" s="36"/>
      <c r="E9" s="36"/>
      <c r="F9" s="78"/>
    </row>
    <row r="10" spans="1:6" ht="15.75" customHeight="1">
      <c r="A10" s="64"/>
      <c r="B10" s="36"/>
      <c r="C10" s="77"/>
      <c r="D10" s="36"/>
      <c r="E10" s="36"/>
      <c r="F10" s="78"/>
    </row>
    <row r="11" spans="1:6" ht="15.75" customHeight="1">
      <c r="A11" s="64"/>
      <c r="B11" s="36"/>
      <c r="C11" s="77"/>
      <c r="D11" s="36"/>
      <c r="E11" s="36"/>
      <c r="F11" s="78"/>
    </row>
    <row r="12" spans="1:6" ht="15.75" customHeight="1">
      <c r="A12" s="64"/>
      <c r="B12" s="36"/>
      <c r="C12" s="77"/>
      <c r="D12" s="36"/>
      <c r="E12" s="36"/>
      <c r="F12" s="78"/>
    </row>
    <row r="13" spans="1:6" ht="15.75" customHeight="1">
      <c r="A13" s="64"/>
      <c r="B13" s="36"/>
      <c r="C13" s="77"/>
      <c r="D13" s="36"/>
      <c r="E13" s="36"/>
      <c r="F13" s="78"/>
    </row>
    <row r="14" spans="1:6" ht="15.75" customHeight="1">
      <c r="A14" s="64"/>
      <c r="B14" s="36"/>
      <c r="C14" s="77"/>
      <c r="D14" s="36"/>
      <c r="E14" s="36"/>
      <c r="F14" s="78"/>
    </row>
    <row r="15" spans="1:6" ht="15.75" customHeight="1">
      <c r="A15" s="64"/>
      <c r="B15" s="36"/>
      <c r="C15" s="77"/>
      <c r="D15" s="36"/>
      <c r="E15" s="36"/>
      <c r="F15" s="78"/>
    </row>
    <row r="16" spans="1:6" ht="15.75" customHeight="1">
      <c r="A16" s="64"/>
      <c r="B16" s="36"/>
      <c r="C16" s="77"/>
      <c r="D16" s="36"/>
      <c r="E16" s="36"/>
      <c r="F16" s="78"/>
    </row>
    <row r="17" spans="1:6" ht="15.75" customHeight="1">
      <c r="A17" s="64"/>
      <c r="B17" s="36"/>
      <c r="C17" s="77"/>
      <c r="D17" s="36"/>
      <c r="E17" s="36"/>
      <c r="F17" s="78"/>
    </row>
    <row r="18" spans="1:6" ht="15.75" customHeight="1" thickBot="1">
      <c r="A18" s="80"/>
      <c r="B18" s="37"/>
      <c r="C18" s="81"/>
      <c r="D18" s="37"/>
      <c r="E18" s="37"/>
      <c r="F18" s="82"/>
    </row>
    <row r="19" spans="1:6" s="85" customFormat="1" ht="18" customHeight="1" thickBot="1">
      <c r="A19" s="241"/>
      <c r="B19" s="83"/>
      <c r="C19" s="164"/>
      <c r="D19" s="83"/>
      <c r="E19" s="83"/>
      <c r="F19" s="84"/>
    </row>
  </sheetData>
  <sheetProtection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14" sqref="D14"/>
    </sheetView>
  </sheetViews>
  <sheetFormatPr defaultColWidth="9.00390625" defaultRowHeight="12.75"/>
  <cols>
    <col min="1" max="1" width="60.625" style="61" customWidth="1"/>
    <col min="2" max="2" width="15.625" style="60" customWidth="1"/>
    <col min="3" max="3" width="16.375" style="60" customWidth="1"/>
    <col min="4" max="4" width="18.00390625" style="60" customWidth="1"/>
    <col min="5" max="5" width="16.625" style="60" customWidth="1"/>
    <col min="6" max="6" width="18.875" style="60" customWidth="1"/>
    <col min="7" max="8" width="12.875" style="60" customWidth="1"/>
    <col min="9" max="9" width="13.875" style="60" customWidth="1"/>
    <col min="10" max="16384" width="9.375" style="60" customWidth="1"/>
  </cols>
  <sheetData>
    <row r="1" spans="1:6" ht="23.25" customHeight="1" thickBot="1">
      <c r="A1" s="238"/>
      <c r="B1" s="76"/>
      <c r="C1" s="76"/>
      <c r="D1" s="76"/>
      <c r="E1" s="76"/>
      <c r="F1" s="71"/>
    </row>
    <row r="2" spans="1:6" s="63" customFormat="1" ht="48.75" customHeight="1" thickBot="1">
      <c r="A2" s="239"/>
      <c r="B2" s="240"/>
      <c r="C2" s="240"/>
      <c r="D2" s="240"/>
      <c r="E2" s="240"/>
      <c r="F2" s="72"/>
    </row>
    <row r="3" spans="1:6" s="76" customFormat="1" ht="15" customHeight="1" thickBot="1">
      <c r="A3" s="73"/>
      <c r="B3" s="74"/>
      <c r="C3" s="74"/>
      <c r="D3" s="74"/>
      <c r="E3" s="74"/>
      <c r="F3" s="75"/>
    </row>
    <row r="4" spans="1:6" ht="15.75" customHeight="1">
      <c r="A4" s="383"/>
      <c r="B4" s="384"/>
      <c r="C4" s="385"/>
      <c r="D4" s="384"/>
      <c r="E4" s="384"/>
      <c r="F4" s="386"/>
    </row>
    <row r="5" spans="1:6" ht="15.75" customHeight="1">
      <c r="A5" s="383"/>
      <c r="B5" s="384"/>
      <c r="C5" s="385"/>
      <c r="D5" s="87"/>
      <c r="E5" s="384"/>
      <c r="F5" s="89"/>
    </row>
    <row r="6" spans="1:6" ht="15.75" customHeight="1">
      <c r="A6" s="383"/>
      <c r="B6" s="87"/>
      <c r="C6" s="385"/>
      <c r="D6" s="87"/>
      <c r="E6" s="384"/>
      <c r="F6" s="89"/>
    </row>
    <row r="7" spans="1:6" ht="15.75" customHeight="1">
      <c r="A7" s="86"/>
      <c r="B7" s="87"/>
      <c r="C7" s="88"/>
      <c r="D7" s="87"/>
      <c r="E7" s="87"/>
      <c r="F7" s="89"/>
    </row>
    <row r="8" spans="1:6" ht="15.75" customHeight="1">
      <c r="A8" s="86"/>
      <c r="B8" s="87"/>
      <c r="C8" s="88"/>
      <c r="D8" s="87"/>
      <c r="E8" s="87"/>
      <c r="F8" s="89"/>
    </row>
    <row r="9" spans="1:6" ht="15.75" customHeight="1">
      <c r="A9" s="86"/>
      <c r="B9" s="87"/>
      <c r="C9" s="88"/>
      <c r="D9" s="87"/>
      <c r="E9" s="87"/>
      <c r="F9" s="89"/>
    </row>
    <row r="10" spans="1:6" ht="15.75" customHeight="1">
      <c r="A10" s="86"/>
      <c r="B10" s="87"/>
      <c r="C10" s="88"/>
      <c r="D10" s="87"/>
      <c r="E10" s="87"/>
      <c r="F10" s="89"/>
    </row>
    <row r="11" spans="1:6" ht="15.75" customHeight="1">
      <c r="A11" s="86"/>
      <c r="B11" s="87"/>
      <c r="C11" s="88"/>
      <c r="D11" s="87"/>
      <c r="E11" s="87"/>
      <c r="F11" s="89"/>
    </row>
    <row r="12" spans="1:6" ht="15.75" customHeight="1">
      <c r="A12" s="86"/>
      <c r="B12" s="87"/>
      <c r="C12" s="88"/>
      <c r="D12" s="87"/>
      <c r="E12" s="87"/>
      <c r="F12" s="89"/>
    </row>
    <row r="13" spans="1:6" ht="15.75" customHeight="1">
      <c r="A13" s="86"/>
      <c r="B13" s="87"/>
      <c r="C13" s="88"/>
      <c r="D13" s="87"/>
      <c r="E13" s="87"/>
      <c r="F13" s="89"/>
    </row>
    <row r="14" spans="1:6" ht="15.75" customHeight="1">
      <c r="A14" s="86"/>
      <c r="B14" s="87"/>
      <c r="C14" s="88"/>
      <c r="D14" s="87"/>
      <c r="E14" s="87"/>
      <c r="F14" s="89"/>
    </row>
    <row r="15" spans="1:6" ht="15.75" customHeight="1">
      <c r="A15" s="86"/>
      <c r="B15" s="87"/>
      <c r="C15" s="88"/>
      <c r="D15" s="87"/>
      <c r="E15" s="87"/>
      <c r="F15" s="89"/>
    </row>
    <row r="16" spans="1:6" ht="15.75" customHeight="1">
      <c r="A16" s="86"/>
      <c r="B16" s="87"/>
      <c r="C16" s="88"/>
      <c r="D16" s="87"/>
      <c r="E16" s="87"/>
      <c r="F16" s="89"/>
    </row>
    <row r="17" spans="1:6" ht="15.75" customHeight="1">
      <c r="A17" s="86"/>
      <c r="B17" s="87"/>
      <c r="C17" s="88"/>
      <c r="D17" s="87"/>
      <c r="E17" s="87"/>
      <c r="F17" s="89"/>
    </row>
    <row r="18" spans="1:6" ht="15.75" customHeight="1">
      <c r="A18" s="86"/>
      <c r="B18" s="87"/>
      <c r="C18" s="88"/>
      <c r="D18" s="87"/>
      <c r="E18" s="87"/>
      <c r="F18" s="89"/>
    </row>
    <row r="19" spans="1:6" ht="15.75" customHeight="1">
      <c r="A19" s="86"/>
      <c r="B19" s="87"/>
      <c r="C19" s="88"/>
      <c r="D19" s="87"/>
      <c r="E19" s="87"/>
      <c r="F19" s="89"/>
    </row>
    <row r="20" spans="1:6" ht="15.75" customHeight="1">
      <c r="A20" s="86"/>
      <c r="B20" s="87"/>
      <c r="C20" s="88"/>
      <c r="D20" s="87"/>
      <c r="E20" s="87"/>
      <c r="F20" s="89"/>
    </row>
    <row r="21" spans="1:6" ht="15.75" customHeight="1">
      <c r="A21" s="86"/>
      <c r="B21" s="87"/>
      <c r="C21" s="88"/>
      <c r="D21" s="87"/>
      <c r="E21" s="87"/>
      <c r="F21" s="89"/>
    </row>
    <row r="22" spans="1:6" ht="15.75" customHeight="1" thickBot="1">
      <c r="A22" s="90"/>
      <c r="B22" s="91"/>
      <c r="C22" s="91"/>
      <c r="D22" s="91"/>
      <c r="E22" s="91"/>
      <c r="F22" s="92"/>
    </row>
    <row r="23" spans="1:6" s="85" customFormat="1" ht="18" customHeight="1" thickBot="1">
      <c r="A23" s="241"/>
      <c r="B23" s="242"/>
      <c r="C23" s="165"/>
      <c r="D23" s="242"/>
      <c r="E23" s="242"/>
      <c r="F23" s="93"/>
    </row>
  </sheetData>
  <sheetProtection/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>&amp;C&amp;P. oldal&amp;R2012_Ktgv_rend_módosítás_zárszámadáshoz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Cikó</cp:lastModifiedBy>
  <cp:lastPrinted>2013-05-29T07:52:21Z</cp:lastPrinted>
  <dcterms:created xsi:type="dcterms:W3CDTF">1999-10-30T10:30:45Z</dcterms:created>
  <dcterms:modified xsi:type="dcterms:W3CDTF">2013-05-29T07:55:37Z</dcterms:modified>
  <cp:category/>
  <cp:version/>
  <cp:contentType/>
  <cp:contentStatus/>
</cp:coreProperties>
</file>